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ebsite\2023 Website Updates\SafeHarbour\"/>
    </mc:Choice>
  </mc:AlternateContent>
  <xr:revisionPtr revIDLastSave="0" documentId="13_ncr:1_{65355A0B-F82C-4267-AC28-144774902F4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imple Amortization Schedule" sheetId="1" r:id="rId1"/>
    <sheet name="Copyright Info" sheetId="4" r:id="rId2"/>
    <sheet name="Copyright Info (2)" sheetId="5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  <c r="B13" i="1"/>
  <c r="I22" i="1" l="1"/>
  <c r="B17" i="1"/>
  <c r="B374" i="1" s="1"/>
  <c r="E20" i="1"/>
  <c r="C21" i="1" s="1"/>
  <c r="B22" i="1" l="1"/>
  <c r="B24" i="1"/>
  <c r="B26" i="1"/>
  <c r="B28" i="1"/>
  <c r="B30" i="1"/>
  <c r="B32" i="1"/>
  <c r="B34" i="1"/>
  <c r="B36" i="1"/>
  <c r="B38" i="1"/>
  <c r="B40" i="1"/>
  <c r="B42" i="1"/>
  <c r="B44" i="1"/>
  <c r="B46" i="1"/>
  <c r="B48" i="1"/>
  <c r="B50" i="1"/>
  <c r="B52" i="1"/>
  <c r="B54" i="1"/>
  <c r="B56" i="1"/>
  <c r="B58" i="1"/>
  <c r="B60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8" i="1"/>
  <c r="B246" i="1"/>
  <c r="B254" i="1"/>
  <c r="B262" i="1"/>
  <c r="B270" i="1"/>
  <c r="B278" i="1"/>
  <c r="B286" i="1"/>
  <c r="B294" i="1"/>
  <c r="B302" i="1"/>
  <c r="B310" i="1"/>
  <c r="B318" i="1"/>
  <c r="B326" i="1"/>
  <c r="B334" i="1"/>
  <c r="B342" i="1"/>
  <c r="B350" i="1"/>
  <c r="B358" i="1"/>
  <c r="B366" i="1"/>
  <c r="B379" i="1"/>
  <c r="B377" i="1"/>
  <c r="B375" i="1"/>
  <c r="B373" i="1"/>
  <c r="B371" i="1"/>
  <c r="B369" i="1"/>
  <c r="B367" i="1"/>
  <c r="B365" i="1"/>
  <c r="B363" i="1"/>
  <c r="B361" i="1"/>
  <c r="B359" i="1"/>
  <c r="B357" i="1"/>
  <c r="B355" i="1"/>
  <c r="B353" i="1"/>
  <c r="B351" i="1"/>
  <c r="B349" i="1"/>
  <c r="B347" i="1"/>
  <c r="B345" i="1"/>
  <c r="B343" i="1"/>
  <c r="B341" i="1"/>
  <c r="B339" i="1"/>
  <c r="B337" i="1"/>
  <c r="B335" i="1"/>
  <c r="B333" i="1"/>
  <c r="B331" i="1"/>
  <c r="B329" i="1"/>
  <c r="B327" i="1"/>
  <c r="B325" i="1"/>
  <c r="B323" i="1"/>
  <c r="B321" i="1"/>
  <c r="B319" i="1"/>
  <c r="B317" i="1"/>
  <c r="B315" i="1"/>
  <c r="B313" i="1"/>
  <c r="B311" i="1"/>
  <c r="B309" i="1"/>
  <c r="B307" i="1"/>
  <c r="B305" i="1"/>
  <c r="B303" i="1"/>
  <c r="B301" i="1"/>
  <c r="B299" i="1"/>
  <c r="B297" i="1"/>
  <c r="B295" i="1"/>
  <c r="B293" i="1"/>
  <c r="B291" i="1"/>
  <c r="B289" i="1"/>
  <c r="B287" i="1"/>
  <c r="B285" i="1"/>
  <c r="B283" i="1"/>
  <c r="B281" i="1"/>
  <c r="B279" i="1"/>
  <c r="B277" i="1"/>
  <c r="B275" i="1"/>
  <c r="B273" i="1"/>
  <c r="B271" i="1"/>
  <c r="B269" i="1"/>
  <c r="B267" i="1"/>
  <c r="B265" i="1"/>
  <c r="B263" i="1"/>
  <c r="B261" i="1"/>
  <c r="B259" i="1"/>
  <c r="B257" i="1"/>
  <c r="B255" i="1"/>
  <c r="B253" i="1"/>
  <c r="B251" i="1"/>
  <c r="B249" i="1"/>
  <c r="B247" i="1"/>
  <c r="B245" i="1"/>
  <c r="B243" i="1"/>
  <c r="B241" i="1"/>
  <c r="B239" i="1"/>
  <c r="B237" i="1"/>
  <c r="B235" i="1"/>
  <c r="B233" i="1"/>
  <c r="B380" i="1"/>
  <c r="B376" i="1"/>
  <c r="B372" i="1"/>
  <c r="B368" i="1"/>
  <c r="B364" i="1"/>
  <c r="B360" i="1"/>
  <c r="B356" i="1"/>
  <c r="B352" i="1"/>
  <c r="B348" i="1"/>
  <c r="B344" i="1"/>
  <c r="B340" i="1"/>
  <c r="B336" i="1"/>
  <c r="B332" i="1"/>
  <c r="B328" i="1"/>
  <c r="B324" i="1"/>
  <c r="B320" i="1"/>
  <c r="B316" i="1"/>
  <c r="B312" i="1"/>
  <c r="B308" i="1"/>
  <c r="B304" i="1"/>
  <c r="B300" i="1"/>
  <c r="B296" i="1"/>
  <c r="B292" i="1"/>
  <c r="B288" i="1"/>
  <c r="B284" i="1"/>
  <c r="B280" i="1"/>
  <c r="B276" i="1"/>
  <c r="B272" i="1"/>
  <c r="B268" i="1"/>
  <c r="B264" i="1"/>
  <c r="B260" i="1"/>
  <c r="B256" i="1"/>
  <c r="B252" i="1"/>
  <c r="B248" i="1"/>
  <c r="B244" i="1"/>
  <c r="B240" i="1"/>
  <c r="B236" i="1"/>
  <c r="B232" i="1"/>
  <c r="B230" i="1"/>
  <c r="B228" i="1"/>
  <c r="B226" i="1"/>
  <c r="B224" i="1"/>
  <c r="B222" i="1"/>
  <c r="B220" i="1"/>
  <c r="B218" i="1"/>
  <c r="B216" i="1"/>
  <c r="B214" i="1"/>
  <c r="B212" i="1"/>
  <c r="B210" i="1"/>
  <c r="B208" i="1"/>
  <c r="B206" i="1"/>
  <c r="B204" i="1"/>
  <c r="B202" i="1"/>
  <c r="B200" i="1"/>
  <c r="B198" i="1"/>
  <c r="B196" i="1"/>
  <c r="B194" i="1"/>
  <c r="B192" i="1"/>
  <c r="B190" i="1"/>
  <c r="B188" i="1"/>
  <c r="B186" i="1"/>
  <c r="B184" i="1"/>
  <c r="B182" i="1"/>
  <c r="B180" i="1"/>
  <c r="B178" i="1"/>
  <c r="B176" i="1"/>
  <c r="B174" i="1"/>
  <c r="B172" i="1"/>
  <c r="B170" i="1"/>
  <c r="B168" i="1"/>
  <c r="B166" i="1"/>
  <c r="B164" i="1"/>
  <c r="B162" i="1"/>
  <c r="B160" i="1"/>
  <c r="B158" i="1"/>
  <c r="B156" i="1"/>
  <c r="B154" i="1"/>
  <c r="B152" i="1"/>
  <c r="B150" i="1"/>
  <c r="B148" i="1"/>
  <c r="B146" i="1"/>
  <c r="B144" i="1"/>
  <c r="B142" i="1"/>
  <c r="B140" i="1"/>
  <c r="B138" i="1"/>
  <c r="B136" i="1"/>
  <c r="B134" i="1"/>
  <c r="B132" i="1"/>
  <c r="B130" i="1"/>
  <c r="B128" i="1"/>
  <c r="B126" i="1"/>
  <c r="B124" i="1"/>
  <c r="B122" i="1"/>
  <c r="B120" i="1"/>
  <c r="B118" i="1"/>
  <c r="B116" i="1"/>
  <c r="B114" i="1"/>
  <c r="B112" i="1"/>
  <c r="B110" i="1"/>
  <c r="B108" i="1"/>
  <c r="B106" i="1"/>
  <c r="B104" i="1"/>
  <c r="B102" i="1"/>
  <c r="B100" i="1"/>
  <c r="B98" i="1"/>
  <c r="B96" i="1"/>
  <c r="B94" i="1"/>
  <c r="B92" i="1"/>
  <c r="B90" i="1"/>
  <c r="B88" i="1"/>
  <c r="B86" i="1"/>
  <c r="B84" i="1"/>
  <c r="B82" i="1"/>
  <c r="B80" i="1"/>
  <c r="B78" i="1"/>
  <c r="B76" i="1"/>
  <c r="B74" i="1"/>
  <c r="B72" i="1"/>
  <c r="B70" i="1"/>
  <c r="B68" i="1"/>
  <c r="B66" i="1"/>
  <c r="B64" i="1"/>
  <c r="B62" i="1"/>
  <c r="B21" i="1"/>
  <c r="D21" i="1" s="1"/>
  <c r="E21" i="1" s="1"/>
  <c r="B23" i="1"/>
  <c r="B25" i="1"/>
  <c r="B27" i="1"/>
  <c r="B29" i="1"/>
  <c r="B31" i="1"/>
  <c r="B33" i="1"/>
  <c r="B35" i="1"/>
  <c r="B37" i="1"/>
  <c r="B39" i="1"/>
  <c r="B41" i="1"/>
  <c r="B43" i="1"/>
  <c r="B45" i="1"/>
  <c r="B47" i="1"/>
  <c r="B49" i="1"/>
  <c r="B51" i="1"/>
  <c r="B53" i="1"/>
  <c r="B55" i="1"/>
  <c r="B57" i="1"/>
  <c r="B59" i="1"/>
  <c r="B61" i="1"/>
  <c r="B65" i="1"/>
  <c r="B69" i="1"/>
  <c r="B73" i="1"/>
  <c r="B77" i="1"/>
  <c r="B81" i="1"/>
  <c r="B85" i="1"/>
  <c r="B89" i="1"/>
  <c r="B93" i="1"/>
  <c r="B97" i="1"/>
  <c r="B101" i="1"/>
  <c r="B105" i="1"/>
  <c r="B109" i="1"/>
  <c r="B113" i="1"/>
  <c r="B117" i="1"/>
  <c r="B121" i="1"/>
  <c r="B125" i="1"/>
  <c r="B129" i="1"/>
  <c r="B133" i="1"/>
  <c r="B137" i="1"/>
  <c r="B141" i="1"/>
  <c r="B145" i="1"/>
  <c r="B149" i="1"/>
  <c r="B153" i="1"/>
  <c r="B157" i="1"/>
  <c r="B161" i="1"/>
  <c r="B165" i="1"/>
  <c r="B169" i="1"/>
  <c r="B173" i="1"/>
  <c r="B177" i="1"/>
  <c r="B181" i="1"/>
  <c r="B185" i="1"/>
  <c r="B189" i="1"/>
  <c r="B193" i="1"/>
  <c r="B197" i="1"/>
  <c r="B201" i="1"/>
  <c r="B205" i="1"/>
  <c r="B209" i="1"/>
  <c r="B213" i="1"/>
  <c r="B217" i="1"/>
  <c r="B221" i="1"/>
  <c r="B225" i="1"/>
  <c r="B229" i="1"/>
  <c r="B234" i="1"/>
  <c r="B242" i="1"/>
  <c r="B250" i="1"/>
  <c r="B258" i="1"/>
  <c r="B266" i="1"/>
  <c r="B274" i="1"/>
  <c r="B282" i="1"/>
  <c r="B290" i="1"/>
  <c r="B298" i="1"/>
  <c r="B306" i="1"/>
  <c r="B314" i="1"/>
  <c r="B322" i="1"/>
  <c r="B330" i="1"/>
  <c r="B338" i="1"/>
  <c r="B346" i="1"/>
  <c r="B354" i="1"/>
  <c r="B362" i="1"/>
  <c r="B370" i="1"/>
  <c r="B378" i="1"/>
  <c r="C22" i="1" l="1"/>
  <c r="D22" i="1"/>
  <c r="E22" i="1" s="1"/>
  <c r="C23" i="1" l="1"/>
  <c r="D23" i="1" l="1"/>
  <c r="E23" i="1" s="1"/>
  <c r="C24" i="1" l="1"/>
  <c r="D24" i="1" l="1"/>
  <c r="E24" i="1" s="1"/>
  <c r="C25" i="1" l="1"/>
  <c r="D25" i="1"/>
  <c r="E25" i="1" s="1"/>
  <c r="C26" i="1" l="1"/>
  <c r="D26" i="1"/>
  <c r="E26" i="1" s="1"/>
  <c r="C27" i="1" l="1"/>
  <c r="D27" i="1"/>
  <c r="E27" i="1" s="1"/>
  <c r="C28" i="1" l="1"/>
  <c r="D28" i="1"/>
  <c r="E28" i="1" s="1"/>
  <c r="C29" i="1" l="1"/>
  <c r="D29" i="1"/>
  <c r="E29" i="1" s="1"/>
  <c r="C30" i="1" l="1"/>
  <c r="D30" i="1"/>
  <c r="E30" i="1" s="1"/>
  <c r="C31" i="1" l="1"/>
  <c r="D31" i="1"/>
  <c r="E31" i="1" s="1"/>
  <c r="C32" i="1" l="1"/>
  <c r="D32" i="1"/>
  <c r="E32" i="1" s="1"/>
  <c r="C33" i="1" l="1"/>
  <c r="J22" i="1"/>
  <c r="J24" i="1" s="1"/>
  <c r="D33" i="1" l="1"/>
  <c r="E33" i="1" s="1"/>
  <c r="C34" i="1" l="1"/>
  <c r="D34" i="1"/>
  <c r="E34" i="1" s="1"/>
  <c r="C35" i="1" l="1"/>
  <c r="D35" i="1"/>
  <c r="E35" i="1" s="1"/>
  <c r="C36" i="1" l="1"/>
  <c r="D36" i="1"/>
  <c r="E36" i="1" s="1"/>
  <c r="C37" i="1" l="1"/>
  <c r="D37" i="1"/>
  <c r="E37" i="1" s="1"/>
  <c r="C38" i="1" l="1"/>
  <c r="D38" i="1"/>
  <c r="E38" i="1" s="1"/>
  <c r="C39" i="1" l="1"/>
  <c r="D39" i="1"/>
  <c r="E39" i="1" s="1"/>
  <c r="C40" i="1" l="1"/>
  <c r="D40" i="1"/>
  <c r="E40" i="1" s="1"/>
  <c r="C41" i="1" l="1"/>
  <c r="D41" i="1"/>
  <c r="E41" i="1" s="1"/>
  <c r="C42" i="1" l="1"/>
  <c r="D42" i="1"/>
  <c r="E42" i="1" s="1"/>
  <c r="C43" i="1" l="1"/>
  <c r="D43" i="1"/>
  <c r="E43" i="1" s="1"/>
  <c r="C44" i="1" l="1"/>
  <c r="D44" i="1"/>
  <c r="E44" i="1" s="1"/>
  <c r="C45" i="1" l="1"/>
  <c r="D45" i="1"/>
  <c r="E45" i="1" s="1"/>
  <c r="C46" i="1" l="1"/>
  <c r="D46" i="1"/>
  <c r="E46" i="1" s="1"/>
  <c r="C47" i="1" l="1"/>
  <c r="D47" i="1"/>
  <c r="E47" i="1" s="1"/>
  <c r="C48" i="1" l="1"/>
  <c r="D48" i="1"/>
  <c r="E48" i="1" s="1"/>
  <c r="C49" i="1" l="1"/>
  <c r="D49" i="1"/>
  <c r="E49" i="1" s="1"/>
  <c r="C50" i="1" l="1"/>
  <c r="D50" i="1"/>
  <c r="E50" i="1" s="1"/>
  <c r="C51" i="1" l="1"/>
  <c r="D51" i="1"/>
  <c r="E51" i="1" s="1"/>
  <c r="C52" i="1" l="1"/>
  <c r="D52" i="1"/>
  <c r="E52" i="1" s="1"/>
  <c r="C53" i="1" l="1"/>
  <c r="D53" i="1"/>
  <c r="E53" i="1" s="1"/>
  <c r="C54" i="1" l="1"/>
  <c r="D54" i="1"/>
  <c r="E54" i="1" s="1"/>
  <c r="C55" i="1" l="1"/>
  <c r="D55" i="1"/>
  <c r="E55" i="1" s="1"/>
  <c r="C56" i="1" l="1"/>
  <c r="D56" i="1"/>
  <c r="E56" i="1" s="1"/>
  <c r="C57" i="1" l="1"/>
  <c r="D57" i="1"/>
  <c r="E57" i="1" s="1"/>
  <c r="C58" i="1" l="1"/>
  <c r="D58" i="1"/>
  <c r="E58" i="1" s="1"/>
  <c r="C59" i="1" l="1"/>
  <c r="D59" i="1"/>
  <c r="E59" i="1" s="1"/>
  <c r="C60" i="1" l="1"/>
  <c r="D60" i="1"/>
  <c r="E60" i="1" s="1"/>
  <c r="C61" i="1" l="1"/>
  <c r="D61" i="1"/>
  <c r="E61" i="1" s="1"/>
  <c r="C62" i="1" l="1"/>
  <c r="D62" i="1"/>
  <c r="E62" i="1" s="1"/>
  <c r="C63" i="1" l="1"/>
  <c r="D63" i="1"/>
  <c r="E63" i="1" s="1"/>
  <c r="C64" i="1" l="1"/>
  <c r="D64" i="1"/>
  <c r="E64" i="1" s="1"/>
  <c r="C65" i="1" l="1"/>
  <c r="D65" i="1"/>
  <c r="E65" i="1" s="1"/>
  <c r="C66" i="1" l="1"/>
  <c r="D66" i="1"/>
  <c r="E66" i="1" s="1"/>
  <c r="C67" i="1" l="1"/>
  <c r="D67" i="1"/>
  <c r="E67" i="1" s="1"/>
  <c r="C68" i="1" l="1"/>
  <c r="D68" i="1"/>
  <c r="E68" i="1" s="1"/>
  <c r="C69" i="1" l="1"/>
  <c r="D69" i="1"/>
  <c r="E69" i="1" s="1"/>
  <c r="C70" i="1" l="1"/>
  <c r="D70" i="1"/>
  <c r="E70" i="1" s="1"/>
  <c r="C71" i="1" l="1"/>
  <c r="D71" i="1"/>
  <c r="E71" i="1" s="1"/>
  <c r="C72" i="1" l="1"/>
  <c r="D72" i="1"/>
  <c r="E72" i="1" s="1"/>
  <c r="C73" i="1" l="1"/>
  <c r="D73" i="1"/>
  <c r="E73" i="1" s="1"/>
  <c r="C74" i="1" l="1"/>
  <c r="D74" i="1"/>
  <c r="E74" i="1" s="1"/>
  <c r="C75" i="1" l="1"/>
  <c r="D75" i="1"/>
  <c r="E75" i="1" s="1"/>
  <c r="C76" i="1" l="1"/>
  <c r="D76" i="1"/>
  <c r="E76" i="1" s="1"/>
  <c r="C77" i="1" l="1"/>
  <c r="D77" i="1"/>
  <c r="E77" i="1" s="1"/>
  <c r="C78" i="1" l="1"/>
  <c r="D78" i="1"/>
  <c r="E78" i="1" s="1"/>
  <c r="C79" i="1" l="1"/>
  <c r="D79" i="1"/>
  <c r="E79" i="1" s="1"/>
  <c r="C80" i="1" l="1"/>
  <c r="D80" i="1"/>
  <c r="E80" i="1" s="1"/>
  <c r="C81" i="1" l="1"/>
  <c r="D81" i="1"/>
  <c r="E81" i="1" s="1"/>
  <c r="C82" i="1" l="1"/>
  <c r="D82" i="1"/>
  <c r="E82" i="1" s="1"/>
  <c r="C83" i="1" l="1"/>
  <c r="D83" i="1"/>
  <c r="E83" i="1" s="1"/>
  <c r="C84" i="1" l="1"/>
  <c r="D84" i="1"/>
  <c r="E84" i="1" s="1"/>
  <c r="C85" i="1" l="1"/>
  <c r="D85" i="1"/>
  <c r="E85" i="1" s="1"/>
  <c r="C86" i="1" l="1"/>
  <c r="D86" i="1"/>
  <c r="E86" i="1" s="1"/>
  <c r="C87" i="1" l="1"/>
  <c r="D87" i="1"/>
  <c r="E87" i="1" s="1"/>
  <c r="C88" i="1" l="1"/>
  <c r="D88" i="1"/>
  <c r="E88" i="1" s="1"/>
  <c r="C89" i="1" l="1"/>
  <c r="D89" i="1"/>
  <c r="E89" i="1" s="1"/>
  <c r="C90" i="1" l="1"/>
  <c r="D90" i="1"/>
  <c r="E90" i="1" s="1"/>
  <c r="C91" i="1" l="1"/>
  <c r="D91" i="1"/>
  <c r="E91" i="1" s="1"/>
  <c r="C92" i="1" l="1"/>
  <c r="D92" i="1"/>
  <c r="E92" i="1" s="1"/>
  <c r="C93" i="1" l="1"/>
  <c r="D93" i="1"/>
  <c r="E93" i="1" s="1"/>
  <c r="C94" i="1" l="1"/>
  <c r="D94" i="1"/>
  <c r="E94" i="1" s="1"/>
  <c r="C95" i="1" l="1"/>
  <c r="D95" i="1"/>
  <c r="E95" i="1" s="1"/>
  <c r="C96" i="1" l="1"/>
  <c r="D96" i="1"/>
  <c r="E96" i="1" s="1"/>
  <c r="C97" i="1" l="1"/>
  <c r="D97" i="1"/>
  <c r="E97" i="1" s="1"/>
  <c r="C98" i="1" l="1"/>
  <c r="D98" i="1"/>
  <c r="E98" i="1" s="1"/>
  <c r="C99" i="1" l="1"/>
  <c r="D99" i="1"/>
  <c r="E99" i="1" s="1"/>
  <c r="C100" i="1" l="1"/>
  <c r="D100" i="1"/>
  <c r="E100" i="1" s="1"/>
  <c r="C101" i="1" l="1"/>
  <c r="D101" i="1"/>
  <c r="E101" i="1" s="1"/>
  <c r="C102" i="1" l="1"/>
  <c r="D102" i="1"/>
  <c r="E102" i="1" s="1"/>
  <c r="C103" i="1" l="1"/>
  <c r="D103" i="1"/>
  <c r="E103" i="1" s="1"/>
  <c r="C104" i="1" l="1"/>
  <c r="D104" i="1"/>
  <c r="E104" i="1" s="1"/>
  <c r="C105" i="1" l="1"/>
  <c r="D105" i="1"/>
  <c r="E105" i="1" s="1"/>
  <c r="C106" i="1" l="1"/>
  <c r="D106" i="1"/>
  <c r="E106" i="1" s="1"/>
  <c r="C107" i="1" l="1"/>
  <c r="D107" i="1"/>
  <c r="E107" i="1" s="1"/>
  <c r="C108" i="1" l="1"/>
  <c r="D108" i="1"/>
  <c r="E108" i="1" s="1"/>
  <c r="C109" i="1" l="1"/>
  <c r="D109" i="1"/>
  <c r="E109" i="1" s="1"/>
  <c r="C110" i="1" l="1"/>
  <c r="D110" i="1"/>
  <c r="E110" i="1" s="1"/>
  <c r="C111" i="1" l="1"/>
  <c r="D111" i="1"/>
  <c r="E111" i="1" s="1"/>
  <c r="C112" i="1" l="1"/>
  <c r="D112" i="1"/>
  <c r="E112" i="1" s="1"/>
  <c r="C113" i="1" l="1"/>
  <c r="D113" i="1"/>
  <c r="E113" i="1" s="1"/>
  <c r="C114" i="1" l="1"/>
  <c r="D114" i="1"/>
  <c r="E114" i="1" s="1"/>
  <c r="C115" i="1" l="1"/>
  <c r="D115" i="1"/>
  <c r="E115" i="1" s="1"/>
  <c r="C116" i="1" l="1"/>
  <c r="D116" i="1"/>
  <c r="E116" i="1" s="1"/>
  <c r="C117" i="1" l="1"/>
  <c r="D117" i="1"/>
  <c r="E117" i="1" s="1"/>
  <c r="C118" i="1" l="1"/>
  <c r="D118" i="1"/>
  <c r="E118" i="1" s="1"/>
  <c r="C119" i="1" l="1"/>
  <c r="D119" i="1"/>
  <c r="E119" i="1" s="1"/>
  <c r="C120" i="1" l="1"/>
  <c r="D120" i="1"/>
  <c r="E120" i="1" s="1"/>
  <c r="C121" i="1" l="1"/>
  <c r="D121" i="1"/>
  <c r="E121" i="1" s="1"/>
  <c r="C122" i="1" l="1"/>
  <c r="D122" i="1"/>
  <c r="E122" i="1" s="1"/>
  <c r="C123" i="1" l="1"/>
  <c r="D123" i="1"/>
  <c r="E123" i="1" s="1"/>
  <c r="C124" i="1" l="1"/>
  <c r="D124" i="1"/>
  <c r="E124" i="1" s="1"/>
  <c r="C125" i="1" l="1"/>
  <c r="D125" i="1"/>
  <c r="E125" i="1" s="1"/>
  <c r="C126" i="1" l="1"/>
  <c r="D126" i="1"/>
  <c r="E126" i="1" s="1"/>
  <c r="C127" i="1" l="1"/>
  <c r="D127" i="1"/>
  <c r="E127" i="1" s="1"/>
  <c r="C128" i="1" l="1"/>
  <c r="D128" i="1"/>
  <c r="E128" i="1" s="1"/>
  <c r="C129" i="1" l="1"/>
  <c r="D129" i="1"/>
  <c r="E129" i="1" s="1"/>
  <c r="C130" i="1" l="1"/>
  <c r="D130" i="1"/>
  <c r="E130" i="1" s="1"/>
  <c r="C131" i="1" l="1"/>
  <c r="D131" i="1"/>
  <c r="E131" i="1" s="1"/>
  <c r="C132" i="1" l="1"/>
  <c r="D132" i="1"/>
  <c r="E132" i="1" s="1"/>
  <c r="C133" i="1" l="1"/>
  <c r="D133" i="1"/>
  <c r="E133" i="1" s="1"/>
  <c r="C134" i="1" l="1"/>
  <c r="D134" i="1"/>
  <c r="E134" i="1" s="1"/>
  <c r="C135" i="1" l="1"/>
  <c r="D135" i="1"/>
  <c r="E135" i="1" s="1"/>
  <c r="C136" i="1" l="1"/>
  <c r="D136" i="1"/>
  <c r="E136" i="1" s="1"/>
  <c r="C137" i="1" l="1"/>
  <c r="D137" i="1"/>
  <c r="E137" i="1" s="1"/>
  <c r="C138" i="1" l="1"/>
  <c r="D138" i="1"/>
  <c r="E138" i="1" s="1"/>
  <c r="C139" i="1" l="1"/>
  <c r="D139" i="1"/>
  <c r="E139" i="1" s="1"/>
  <c r="C140" i="1" l="1"/>
  <c r="D140" i="1"/>
  <c r="E140" i="1" s="1"/>
  <c r="C141" i="1" l="1"/>
  <c r="D141" i="1"/>
  <c r="E141" i="1" s="1"/>
  <c r="C142" i="1" l="1"/>
  <c r="D142" i="1"/>
  <c r="E142" i="1" s="1"/>
  <c r="C143" i="1" l="1"/>
  <c r="D143" i="1"/>
  <c r="E143" i="1" s="1"/>
  <c r="C144" i="1" l="1"/>
  <c r="D144" i="1"/>
  <c r="E144" i="1" s="1"/>
  <c r="C145" i="1" l="1"/>
  <c r="D145" i="1"/>
  <c r="E145" i="1" s="1"/>
  <c r="C146" i="1" l="1"/>
  <c r="D146" i="1"/>
  <c r="E146" i="1" s="1"/>
  <c r="C147" i="1" l="1"/>
  <c r="D147" i="1"/>
  <c r="E147" i="1" s="1"/>
  <c r="C148" i="1" l="1"/>
  <c r="D148" i="1"/>
  <c r="E148" i="1" s="1"/>
  <c r="C149" i="1" l="1"/>
  <c r="D149" i="1"/>
  <c r="E149" i="1" s="1"/>
  <c r="C150" i="1" l="1"/>
  <c r="D150" i="1"/>
  <c r="E150" i="1" s="1"/>
  <c r="C151" i="1" l="1"/>
  <c r="D151" i="1"/>
  <c r="E151" i="1" s="1"/>
  <c r="C152" i="1" l="1"/>
  <c r="D152" i="1"/>
  <c r="E152" i="1" s="1"/>
  <c r="C153" i="1" l="1"/>
  <c r="D153" i="1"/>
  <c r="E153" i="1" s="1"/>
  <c r="C154" i="1" l="1"/>
  <c r="D154" i="1"/>
  <c r="E154" i="1" s="1"/>
  <c r="C155" i="1" l="1"/>
  <c r="D155" i="1"/>
  <c r="E155" i="1" s="1"/>
  <c r="C156" i="1" l="1"/>
  <c r="D156" i="1"/>
  <c r="E156" i="1" s="1"/>
  <c r="C157" i="1" l="1"/>
  <c r="D157" i="1"/>
  <c r="E157" i="1" s="1"/>
  <c r="C158" i="1" l="1"/>
  <c r="D158" i="1"/>
  <c r="E158" i="1" s="1"/>
  <c r="C159" i="1" l="1"/>
  <c r="D159" i="1"/>
  <c r="E159" i="1" s="1"/>
  <c r="C160" i="1" l="1"/>
  <c r="D160" i="1"/>
  <c r="E160" i="1" s="1"/>
  <c r="C161" i="1" l="1"/>
  <c r="D161" i="1"/>
  <c r="E161" i="1" s="1"/>
  <c r="C162" i="1" l="1"/>
  <c r="D162" i="1"/>
  <c r="E162" i="1" s="1"/>
  <c r="C163" i="1" l="1"/>
  <c r="D163" i="1"/>
  <c r="E163" i="1" s="1"/>
  <c r="C164" i="1" l="1"/>
  <c r="D164" i="1"/>
  <c r="E164" i="1" s="1"/>
  <c r="C165" i="1" l="1"/>
  <c r="D165" i="1"/>
  <c r="E165" i="1" s="1"/>
  <c r="C166" i="1" l="1"/>
  <c r="D166" i="1"/>
  <c r="E166" i="1" s="1"/>
  <c r="C167" i="1" l="1"/>
  <c r="D167" i="1"/>
  <c r="E167" i="1" s="1"/>
  <c r="C168" i="1" l="1"/>
  <c r="D168" i="1"/>
  <c r="E168" i="1" s="1"/>
  <c r="C169" i="1" l="1"/>
  <c r="D169" i="1"/>
  <c r="E169" i="1" s="1"/>
  <c r="C170" i="1" l="1"/>
  <c r="D170" i="1"/>
  <c r="E170" i="1" s="1"/>
  <c r="C171" i="1" l="1"/>
  <c r="D171" i="1"/>
  <c r="E171" i="1" s="1"/>
  <c r="C172" i="1" l="1"/>
  <c r="D172" i="1"/>
  <c r="E172" i="1" s="1"/>
  <c r="C173" i="1" l="1"/>
  <c r="D173" i="1"/>
  <c r="E173" i="1" s="1"/>
  <c r="C174" i="1" l="1"/>
  <c r="D174" i="1"/>
  <c r="E174" i="1" s="1"/>
  <c r="C175" i="1" l="1"/>
  <c r="D175" i="1"/>
  <c r="E175" i="1" s="1"/>
  <c r="C176" i="1" l="1"/>
  <c r="D176" i="1"/>
  <c r="E176" i="1" s="1"/>
  <c r="C177" i="1" l="1"/>
  <c r="D177" i="1"/>
  <c r="E177" i="1" s="1"/>
  <c r="C178" i="1" l="1"/>
  <c r="D178" i="1"/>
  <c r="E178" i="1" s="1"/>
  <c r="C179" i="1" l="1"/>
  <c r="D179" i="1"/>
  <c r="E179" i="1" s="1"/>
  <c r="C180" i="1" l="1"/>
  <c r="D180" i="1"/>
  <c r="E180" i="1" s="1"/>
  <c r="C181" i="1" l="1"/>
  <c r="D181" i="1"/>
  <c r="E181" i="1" s="1"/>
  <c r="C182" i="1" l="1"/>
  <c r="D182" i="1"/>
  <c r="E182" i="1" s="1"/>
  <c r="C183" i="1" l="1"/>
  <c r="D183" i="1"/>
  <c r="E183" i="1" s="1"/>
  <c r="C184" i="1" l="1"/>
  <c r="D184" i="1"/>
  <c r="E184" i="1" s="1"/>
  <c r="C185" i="1" l="1"/>
  <c r="D185" i="1"/>
  <c r="E185" i="1" s="1"/>
  <c r="C186" i="1" l="1"/>
  <c r="D186" i="1"/>
  <c r="E186" i="1" s="1"/>
  <c r="C187" i="1" l="1"/>
  <c r="D187" i="1"/>
  <c r="E187" i="1" s="1"/>
  <c r="C188" i="1" l="1"/>
  <c r="D188" i="1"/>
  <c r="E188" i="1" s="1"/>
  <c r="C189" i="1" l="1"/>
  <c r="D189" i="1"/>
  <c r="E189" i="1" s="1"/>
  <c r="C190" i="1" l="1"/>
  <c r="D190" i="1"/>
  <c r="E190" i="1" s="1"/>
  <c r="C191" i="1" l="1"/>
  <c r="D191" i="1"/>
  <c r="E191" i="1" s="1"/>
  <c r="C192" i="1" l="1"/>
  <c r="D192" i="1"/>
  <c r="E192" i="1" s="1"/>
  <c r="C193" i="1" l="1"/>
  <c r="D193" i="1"/>
  <c r="E193" i="1" s="1"/>
  <c r="C194" i="1" l="1"/>
  <c r="D194" i="1"/>
  <c r="E194" i="1" s="1"/>
  <c r="C195" i="1" l="1"/>
  <c r="D195" i="1"/>
  <c r="E195" i="1" s="1"/>
  <c r="C196" i="1" l="1"/>
  <c r="D196" i="1"/>
  <c r="E196" i="1" s="1"/>
  <c r="C197" i="1" l="1"/>
  <c r="D197" i="1"/>
  <c r="E197" i="1" s="1"/>
  <c r="C198" i="1" l="1"/>
  <c r="D198" i="1"/>
  <c r="E198" i="1" s="1"/>
  <c r="C199" i="1" l="1"/>
  <c r="D199" i="1"/>
  <c r="E199" i="1" s="1"/>
  <c r="C200" i="1" l="1"/>
  <c r="D200" i="1"/>
  <c r="E200" i="1" s="1"/>
  <c r="C201" i="1" l="1"/>
  <c r="D201" i="1"/>
  <c r="E201" i="1" s="1"/>
  <c r="C202" i="1" l="1"/>
  <c r="D202" i="1"/>
  <c r="E202" i="1" s="1"/>
  <c r="C203" i="1" l="1"/>
  <c r="D203" i="1"/>
  <c r="E203" i="1" s="1"/>
  <c r="C204" i="1" l="1"/>
  <c r="D204" i="1"/>
  <c r="E204" i="1" s="1"/>
  <c r="C205" i="1" l="1"/>
  <c r="D205" i="1"/>
  <c r="E205" i="1" s="1"/>
  <c r="C206" i="1" l="1"/>
  <c r="D206" i="1"/>
  <c r="E206" i="1" s="1"/>
  <c r="C207" i="1" l="1"/>
  <c r="D207" i="1"/>
  <c r="E207" i="1" s="1"/>
  <c r="C208" i="1" l="1"/>
  <c r="D208" i="1"/>
  <c r="E208" i="1" s="1"/>
  <c r="C209" i="1" l="1"/>
  <c r="D209" i="1"/>
  <c r="E209" i="1" s="1"/>
  <c r="C210" i="1" l="1"/>
  <c r="D210" i="1"/>
  <c r="E210" i="1" s="1"/>
  <c r="C211" i="1" l="1"/>
  <c r="D211" i="1"/>
  <c r="E211" i="1" s="1"/>
  <c r="C212" i="1" l="1"/>
  <c r="D212" i="1"/>
  <c r="E212" i="1" s="1"/>
  <c r="C213" i="1" l="1"/>
  <c r="D213" i="1"/>
  <c r="E213" i="1" s="1"/>
  <c r="C214" i="1" l="1"/>
  <c r="D214" i="1"/>
  <c r="E214" i="1" s="1"/>
  <c r="C215" i="1" l="1"/>
  <c r="D215" i="1"/>
  <c r="E215" i="1" s="1"/>
  <c r="C216" i="1" l="1"/>
  <c r="D216" i="1"/>
  <c r="E216" i="1" s="1"/>
  <c r="C217" i="1" l="1"/>
  <c r="D217" i="1"/>
  <c r="E217" i="1" s="1"/>
  <c r="C218" i="1" l="1"/>
  <c r="D218" i="1"/>
  <c r="E218" i="1" s="1"/>
  <c r="C219" i="1" l="1"/>
  <c r="D219" i="1"/>
  <c r="E219" i="1" s="1"/>
  <c r="C220" i="1" l="1"/>
  <c r="D220" i="1"/>
  <c r="E220" i="1" s="1"/>
  <c r="C221" i="1" l="1"/>
  <c r="D221" i="1"/>
  <c r="E221" i="1" s="1"/>
  <c r="C222" i="1" l="1"/>
  <c r="D222" i="1"/>
  <c r="E222" i="1" s="1"/>
  <c r="C223" i="1" l="1"/>
  <c r="D223" i="1"/>
  <c r="E223" i="1" s="1"/>
  <c r="C224" i="1" l="1"/>
  <c r="D224" i="1"/>
  <c r="E224" i="1" s="1"/>
  <c r="C225" i="1" l="1"/>
  <c r="D225" i="1"/>
  <c r="E225" i="1" s="1"/>
  <c r="C226" i="1" l="1"/>
  <c r="D226" i="1"/>
  <c r="E226" i="1" s="1"/>
  <c r="C227" i="1" l="1"/>
  <c r="D227" i="1"/>
  <c r="E227" i="1" s="1"/>
  <c r="C228" i="1" l="1"/>
  <c r="D228" i="1"/>
  <c r="E228" i="1" s="1"/>
  <c r="C229" i="1" l="1"/>
  <c r="D229" i="1"/>
  <c r="E229" i="1" s="1"/>
  <c r="C230" i="1" l="1"/>
  <c r="D230" i="1"/>
  <c r="E230" i="1" s="1"/>
  <c r="C231" i="1" l="1"/>
  <c r="D231" i="1"/>
  <c r="E231" i="1" s="1"/>
  <c r="C232" i="1" l="1"/>
  <c r="D232" i="1"/>
  <c r="E232" i="1" s="1"/>
  <c r="C233" i="1" l="1"/>
  <c r="D233" i="1"/>
  <c r="E233" i="1" s="1"/>
  <c r="C234" i="1" l="1"/>
  <c r="D234" i="1"/>
  <c r="E234" i="1" s="1"/>
  <c r="C235" i="1" l="1"/>
  <c r="D235" i="1"/>
  <c r="E235" i="1" s="1"/>
  <c r="C236" i="1" l="1"/>
  <c r="D236" i="1"/>
  <c r="E236" i="1" s="1"/>
  <c r="C237" i="1" l="1"/>
  <c r="D237" i="1"/>
  <c r="E237" i="1" s="1"/>
  <c r="C238" i="1" l="1"/>
  <c r="D238" i="1"/>
  <c r="E238" i="1" s="1"/>
  <c r="C239" i="1" l="1"/>
  <c r="D239" i="1"/>
  <c r="E239" i="1" s="1"/>
  <c r="C240" i="1" l="1"/>
  <c r="D240" i="1"/>
  <c r="E240" i="1" s="1"/>
  <c r="C241" i="1" l="1"/>
  <c r="D241" i="1"/>
  <c r="E241" i="1" s="1"/>
  <c r="C242" i="1" l="1"/>
  <c r="D242" i="1"/>
  <c r="E242" i="1" s="1"/>
  <c r="C243" i="1" l="1"/>
  <c r="D243" i="1"/>
  <c r="E243" i="1" s="1"/>
  <c r="C244" i="1" l="1"/>
  <c r="D244" i="1"/>
  <c r="E244" i="1" s="1"/>
  <c r="C245" i="1" l="1"/>
  <c r="D245" i="1"/>
  <c r="E245" i="1" s="1"/>
  <c r="C246" i="1" l="1"/>
  <c r="D246" i="1"/>
  <c r="E246" i="1" s="1"/>
  <c r="C247" i="1" l="1"/>
  <c r="D247" i="1"/>
  <c r="E247" i="1" s="1"/>
  <c r="C248" i="1" l="1"/>
  <c r="D248" i="1"/>
  <c r="E248" i="1" s="1"/>
  <c r="C249" i="1" l="1"/>
  <c r="D249" i="1"/>
  <c r="E249" i="1" s="1"/>
  <c r="C250" i="1" l="1"/>
  <c r="D250" i="1"/>
  <c r="E250" i="1" s="1"/>
  <c r="C251" i="1" l="1"/>
  <c r="D251" i="1"/>
  <c r="E251" i="1" s="1"/>
  <c r="C252" i="1" l="1"/>
  <c r="D252" i="1"/>
  <c r="E252" i="1" s="1"/>
  <c r="C253" i="1" l="1"/>
  <c r="D253" i="1"/>
  <c r="E253" i="1" s="1"/>
  <c r="C254" i="1" l="1"/>
  <c r="D254" i="1"/>
  <c r="E254" i="1" s="1"/>
  <c r="C255" i="1" l="1"/>
  <c r="D255" i="1"/>
  <c r="E255" i="1" s="1"/>
  <c r="C256" i="1" l="1"/>
  <c r="D256" i="1"/>
  <c r="E256" i="1" s="1"/>
  <c r="C257" i="1" l="1"/>
  <c r="D257" i="1"/>
  <c r="E257" i="1" s="1"/>
  <c r="C258" i="1" l="1"/>
  <c r="D258" i="1"/>
  <c r="E258" i="1" s="1"/>
  <c r="C259" i="1" l="1"/>
  <c r="D259" i="1"/>
  <c r="E259" i="1" s="1"/>
  <c r="C260" i="1" l="1"/>
  <c r="D260" i="1"/>
  <c r="E260" i="1" s="1"/>
  <c r="C261" i="1" l="1"/>
  <c r="D261" i="1"/>
  <c r="E261" i="1" s="1"/>
  <c r="C262" i="1" l="1"/>
  <c r="D262" i="1"/>
  <c r="E262" i="1" s="1"/>
  <c r="C263" i="1" l="1"/>
  <c r="D263" i="1"/>
  <c r="E263" i="1" s="1"/>
  <c r="C264" i="1" l="1"/>
  <c r="D264" i="1"/>
  <c r="E264" i="1" s="1"/>
  <c r="C265" i="1" l="1"/>
  <c r="D265" i="1"/>
  <c r="E265" i="1" s="1"/>
  <c r="C266" i="1" l="1"/>
  <c r="D266" i="1"/>
  <c r="E266" i="1" s="1"/>
  <c r="C267" i="1" l="1"/>
  <c r="D267" i="1"/>
  <c r="E267" i="1" s="1"/>
  <c r="C268" i="1" l="1"/>
  <c r="D268" i="1"/>
  <c r="E268" i="1" s="1"/>
  <c r="C269" i="1" l="1"/>
  <c r="D269" i="1"/>
  <c r="E269" i="1" s="1"/>
  <c r="C270" i="1" l="1"/>
  <c r="D270" i="1"/>
  <c r="E270" i="1" s="1"/>
  <c r="C271" i="1" l="1"/>
  <c r="D271" i="1"/>
  <c r="E271" i="1" s="1"/>
  <c r="C272" i="1" l="1"/>
  <c r="D272" i="1"/>
  <c r="E272" i="1" s="1"/>
  <c r="C273" i="1" l="1"/>
  <c r="D273" i="1"/>
  <c r="E273" i="1" s="1"/>
  <c r="C274" i="1" l="1"/>
  <c r="D274" i="1"/>
  <c r="E274" i="1" s="1"/>
  <c r="C275" i="1" l="1"/>
  <c r="D275" i="1"/>
  <c r="E275" i="1" s="1"/>
  <c r="C276" i="1" l="1"/>
  <c r="D276" i="1"/>
  <c r="E276" i="1" s="1"/>
  <c r="C277" i="1" l="1"/>
  <c r="D277" i="1"/>
  <c r="E277" i="1" s="1"/>
  <c r="C278" i="1" l="1"/>
  <c r="D278" i="1"/>
  <c r="E278" i="1" s="1"/>
  <c r="C279" i="1" l="1"/>
  <c r="D279" i="1"/>
  <c r="E279" i="1" s="1"/>
  <c r="C280" i="1" l="1"/>
  <c r="D280" i="1"/>
  <c r="E280" i="1" s="1"/>
  <c r="C281" i="1" l="1"/>
  <c r="D281" i="1"/>
  <c r="E281" i="1" s="1"/>
  <c r="C282" i="1" l="1"/>
  <c r="D282" i="1"/>
  <c r="E282" i="1" s="1"/>
  <c r="C283" i="1" l="1"/>
  <c r="D283" i="1"/>
  <c r="E283" i="1" s="1"/>
  <c r="C284" i="1" l="1"/>
  <c r="D284" i="1"/>
  <c r="E284" i="1" s="1"/>
  <c r="C285" i="1" l="1"/>
  <c r="D285" i="1"/>
  <c r="E285" i="1" s="1"/>
  <c r="C286" i="1" l="1"/>
  <c r="D286" i="1"/>
  <c r="E286" i="1" s="1"/>
  <c r="C287" i="1" l="1"/>
  <c r="D287" i="1"/>
  <c r="E287" i="1" s="1"/>
  <c r="C288" i="1" l="1"/>
  <c r="D288" i="1"/>
  <c r="E288" i="1" s="1"/>
  <c r="C289" i="1" l="1"/>
  <c r="D289" i="1"/>
  <c r="E289" i="1" s="1"/>
  <c r="C290" i="1" l="1"/>
  <c r="D290" i="1"/>
  <c r="E290" i="1" s="1"/>
  <c r="C291" i="1" l="1"/>
  <c r="D291" i="1"/>
  <c r="E291" i="1" s="1"/>
  <c r="C292" i="1" l="1"/>
  <c r="D292" i="1"/>
  <c r="E292" i="1" s="1"/>
  <c r="C293" i="1" l="1"/>
  <c r="D293" i="1"/>
  <c r="E293" i="1" s="1"/>
  <c r="C294" i="1" l="1"/>
  <c r="D294" i="1"/>
  <c r="E294" i="1" s="1"/>
  <c r="C295" i="1" l="1"/>
  <c r="D295" i="1"/>
  <c r="E295" i="1" s="1"/>
  <c r="C296" i="1" l="1"/>
  <c r="D296" i="1"/>
  <c r="E296" i="1" s="1"/>
  <c r="C297" i="1" l="1"/>
  <c r="D297" i="1"/>
  <c r="E297" i="1" s="1"/>
  <c r="C298" i="1" l="1"/>
  <c r="D298" i="1"/>
  <c r="E298" i="1" s="1"/>
  <c r="C299" i="1" l="1"/>
  <c r="D299" i="1"/>
  <c r="E299" i="1" s="1"/>
  <c r="C300" i="1" l="1"/>
  <c r="D300" i="1"/>
  <c r="E300" i="1" s="1"/>
  <c r="C301" i="1" l="1"/>
  <c r="D301" i="1"/>
  <c r="E301" i="1" s="1"/>
  <c r="C302" i="1" l="1"/>
  <c r="D302" i="1"/>
  <c r="E302" i="1" s="1"/>
  <c r="C303" i="1" l="1"/>
  <c r="D303" i="1"/>
  <c r="E303" i="1" s="1"/>
  <c r="C304" i="1" l="1"/>
  <c r="D304" i="1"/>
  <c r="E304" i="1" s="1"/>
  <c r="C305" i="1" l="1"/>
  <c r="D305" i="1"/>
  <c r="E305" i="1" s="1"/>
  <c r="C306" i="1" l="1"/>
  <c r="D306" i="1"/>
  <c r="E306" i="1" s="1"/>
  <c r="C307" i="1" l="1"/>
  <c r="D307" i="1"/>
  <c r="E307" i="1" s="1"/>
  <c r="C308" i="1" l="1"/>
  <c r="D308" i="1"/>
  <c r="E308" i="1" s="1"/>
  <c r="C309" i="1" l="1"/>
  <c r="D309" i="1"/>
  <c r="E309" i="1" s="1"/>
  <c r="C310" i="1" l="1"/>
  <c r="D310" i="1"/>
  <c r="E310" i="1" s="1"/>
  <c r="C311" i="1" l="1"/>
  <c r="D311" i="1"/>
  <c r="E311" i="1" s="1"/>
  <c r="C312" i="1" l="1"/>
  <c r="D312" i="1"/>
  <c r="E312" i="1" s="1"/>
  <c r="C313" i="1" l="1"/>
  <c r="D313" i="1"/>
  <c r="E313" i="1" s="1"/>
  <c r="C314" i="1" l="1"/>
  <c r="D314" i="1"/>
  <c r="E314" i="1" s="1"/>
  <c r="C315" i="1" l="1"/>
  <c r="D315" i="1"/>
  <c r="E315" i="1" s="1"/>
  <c r="C316" i="1" l="1"/>
  <c r="D316" i="1"/>
  <c r="E316" i="1" s="1"/>
  <c r="C317" i="1" l="1"/>
  <c r="D317" i="1"/>
  <c r="E317" i="1" s="1"/>
  <c r="C318" i="1" l="1"/>
  <c r="D318" i="1"/>
  <c r="E318" i="1" s="1"/>
  <c r="C319" i="1" l="1"/>
  <c r="D319" i="1"/>
  <c r="E319" i="1" s="1"/>
  <c r="C320" i="1" l="1"/>
  <c r="D320" i="1"/>
  <c r="E320" i="1" s="1"/>
  <c r="C321" i="1" l="1"/>
  <c r="D321" i="1"/>
  <c r="E321" i="1" s="1"/>
  <c r="C322" i="1" l="1"/>
  <c r="D322" i="1"/>
  <c r="E322" i="1" s="1"/>
  <c r="C323" i="1" l="1"/>
  <c r="D323" i="1"/>
  <c r="E323" i="1" s="1"/>
  <c r="C324" i="1" l="1"/>
  <c r="D324" i="1"/>
  <c r="E324" i="1" s="1"/>
  <c r="C325" i="1" l="1"/>
  <c r="D325" i="1"/>
  <c r="E325" i="1" s="1"/>
  <c r="C326" i="1" l="1"/>
  <c r="D326" i="1"/>
  <c r="E326" i="1" s="1"/>
  <c r="C327" i="1" l="1"/>
  <c r="D327" i="1"/>
  <c r="E327" i="1" s="1"/>
  <c r="C328" i="1" l="1"/>
  <c r="D328" i="1"/>
  <c r="E328" i="1" s="1"/>
  <c r="C329" i="1" l="1"/>
  <c r="D329" i="1"/>
  <c r="E329" i="1" s="1"/>
  <c r="C330" i="1" l="1"/>
  <c r="D330" i="1"/>
  <c r="E330" i="1" s="1"/>
  <c r="C331" i="1" l="1"/>
  <c r="D331" i="1"/>
  <c r="E331" i="1" s="1"/>
  <c r="C332" i="1" l="1"/>
  <c r="D332" i="1"/>
  <c r="E332" i="1" s="1"/>
  <c r="C333" i="1" l="1"/>
  <c r="D333" i="1"/>
  <c r="E333" i="1" s="1"/>
  <c r="C334" i="1" l="1"/>
  <c r="D334" i="1"/>
  <c r="E334" i="1" s="1"/>
  <c r="C335" i="1" l="1"/>
  <c r="D335" i="1"/>
  <c r="E335" i="1" s="1"/>
  <c r="C336" i="1" l="1"/>
  <c r="D336" i="1"/>
  <c r="E336" i="1" s="1"/>
  <c r="C337" i="1" l="1"/>
  <c r="D337" i="1"/>
  <c r="E337" i="1" s="1"/>
  <c r="C338" i="1" l="1"/>
  <c r="D338" i="1"/>
  <c r="E338" i="1" s="1"/>
  <c r="C339" i="1" l="1"/>
  <c r="D339" i="1"/>
  <c r="E339" i="1" s="1"/>
  <c r="C340" i="1" l="1"/>
  <c r="D340" i="1"/>
  <c r="E340" i="1" s="1"/>
  <c r="C341" i="1" l="1"/>
  <c r="D341" i="1"/>
  <c r="E341" i="1" s="1"/>
  <c r="C342" i="1" l="1"/>
  <c r="D342" i="1"/>
  <c r="E342" i="1" s="1"/>
  <c r="C343" i="1" l="1"/>
  <c r="D343" i="1"/>
  <c r="E343" i="1" s="1"/>
  <c r="C344" i="1" l="1"/>
  <c r="D344" i="1"/>
  <c r="E344" i="1" s="1"/>
  <c r="C345" i="1" l="1"/>
  <c r="D345" i="1"/>
  <c r="E345" i="1" s="1"/>
  <c r="C346" i="1" l="1"/>
  <c r="D346" i="1"/>
  <c r="E346" i="1" s="1"/>
  <c r="C347" i="1" l="1"/>
  <c r="D347" i="1"/>
  <c r="E347" i="1" s="1"/>
  <c r="C348" i="1" l="1"/>
  <c r="D348" i="1"/>
  <c r="E348" i="1" s="1"/>
  <c r="C349" i="1" l="1"/>
  <c r="D349" i="1"/>
  <c r="E349" i="1" s="1"/>
  <c r="C350" i="1" l="1"/>
  <c r="D350" i="1"/>
  <c r="E350" i="1" s="1"/>
  <c r="C351" i="1" l="1"/>
  <c r="D351" i="1"/>
  <c r="E351" i="1" s="1"/>
  <c r="C352" i="1" l="1"/>
  <c r="D352" i="1"/>
  <c r="E352" i="1" s="1"/>
  <c r="C353" i="1" l="1"/>
  <c r="D353" i="1"/>
  <c r="E353" i="1" s="1"/>
  <c r="C354" i="1" l="1"/>
  <c r="D354" i="1"/>
  <c r="E354" i="1" s="1"/>
  <c r="C355" i="1" l="1"/>
  <c r="D355" i="1"/>
  <c r="E355" i="1" s="1"/>
  <c r="C356" i="1" l="1"/>
  <c r="D356" i="1"/>
  <c r="E356" i="1" s="1"/>
  <c r="C357" i="1" l="1"/>
  <c r="D357" i="1"/>
  <c r="E357" i="1" s="1"/>
  <c r="C358" i="1" l="1"/>
  <c r="D358" i="1"/>
  <c r="E358" i="1" s="1"/>
  <c r="C359" i="1" l="1"/>
  <c r="D359" i="1"/>
  <c r="E359" i="1" s="1"/>
  <c r="C360" i="1" l="1"/>
  <c r="D360" i="1"/>
  <c r="E360" i="1" s="1"/>
  <c r="C361" i="1" l="1"/>
  <c r="D361" i="1"/>
  <c r="E361" i="1" s="1"/>
  <c r="C362" i="1" l="1"/>
  <c r="D362" i="1"/>
  <c r="E362" i="1" s="1"/>
  <c r="C363" i="1" l="1"/>
  <c r="D363" i="1"/>
  <c r="E363" i="1" s="1"/>
  <c r="C364" i="1" l="1"/>
  <c r="D364" i="1"/>
  <c r="E364" i="1" s="1"/>
  <c r="C365" i="1" l="1"/>
  <c r="D365" i="1"/>
  <c r="E365" i="1" s="1"/>
  <c r="C366" i="1" l="1"/>
  <c r="D366" i="1"/>
  <c r="E366" i="1" s="1"/>
  <c r="C367" i="1" l="1"/>
  <c r="D367" i="1"/>
  <c r="E367" i="1" s="1"/>
  <c r="C368" i="1" l="1"/>
  <c r="D368" i="1"/>
  <c r="E368" i="1" s="1"/>
  <c r="C369" i="1" l="1"/>
  <c r="D369" i="1"/>
  <c r="E369" i="1" s="1"/>
  <c r="C370" i="1" l="1"/>
  <c r="D370" i="1"/>
  <c r="E370" i="1" s="1"/>
  <c r="C371" i="1" l="1"/>
  <c r="D371" i="1"/>
  <c r="E371" i="1" s="1"/>
  <c r="C372" i="1" l="1"/>
  <c r="D372" i="1"/>
  <c r="E372" i="1" s="1"/>
  <c r="C373" i="1" l="1"/>
  <c r="D373" i="1"/>
  <c r="E373" i="1" s="1"/>
  <c r="C374" i="1" l="1"/>
  <c r="D374" i="1"/>
  <c r="E374" i="1" s="1"/>
  <c r="C375" i="1" l="1"/>
  <c r="D375" i="1"/>
  <c r="E375" i="1" s="1"/>
  <c r="C376" i="1" l="1"/>
  <c r="D376" i="1"/>
  <c r="E376" i="1" s="1"/>
  <c r="C377" i="1" l="1"/>
  <c r="D377" i="1"/>
  <c r="E377" i="1" s="1"/>
  <c r="C378" i="1" l="1"/>
  <c r="D378" i="1"/>
  <c r="E378" i="1" s="1"/>
  <c r="C379" i="1" l="1"/>
  <c r="D379" i="1"/>
  <c r="E379" i="1" s="1"/>
  <c r="C380" i="1" l="1"/>
  <c r="D380" i="1"/>
  <c r="E380" i="1" s="1"/>
</calcChain>
</file>

<file path=xl/sharedStrings.xml><?xml version="1.0" encoding="utf-8"?>
<sst xmlns="http://schemas.openxmlformats.org/spreadsheetml/2006/main" count="32" uniqueCount="29">
  <si>
    <t>Original Principal</t>
  </si>
  <si>
    <t>Loan Term (Years)</t>
  </si>
  <si>
    <t>Annual Interest Rate</t>
  </si>
  <si>
    <t>Payment</t>
  </si>
  <si>
    <t>Loan Data</t>
  </si>
  <si>
    <t>Payments per Year</t>
  </si>
  <si>
    <t>Month</t>
  </si>
  <si>
    <t>Interest</t>
  </si>
  <si>
    <t>Principal</t>
  </si>
  <si>
    <t>Balance</t>
  </si>
  <si>
    <t>Title</t>
  </si>
  <si>
    <t xml:space="preserve"> </t>
  </si>
  <si>
    <t>Change the chart by using the scroll bar</t>
  </si>
  <si>
    <t>Loan Repayment Schedule</t>
  </si>
  <si>
    <t>Property details</t>
  </si>
  <si>
    <t>Fund</t>
  </si>
  <si>
    <t>Bare Trust</t>
  </si>
  <si>
    <t>Interest Rate</t>
  </si>
  <si>
    <t>Settlement date</t>
  </si>
  <si>
    <t>Property price</t>
  </si>
  <si>
    <t>Loan amount</t>
  </si>
  <si>
    <t>Lender</t>
  </si>
  <si>
    <t>Trustees</t>
  </si>
  <si>
    <t>Loan Valuation Ratio</t>
  </si>
  <si>
    <t>Sample Super Fund</t>
  </si>
  <si>
    <t>2/23 Station St, Melbourne VIC 3000</t>
  </si>
  <si>
    <t>Declaration of Custody Trust for the Sample Super Fund</t>
  </si>
  <si>
    <t>Safe Harbour Standard Terms</t>
  </si>
  <si>
    <t>ATO Safe Harhour rate 5.35%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</si>
</sst>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_(&quot;$&quot;* #,##0_);_(&quot;$&quot;* \(#,##0\);_(&quot;$&quot;* &quot;-&quot;??_);_(@_)"/>
  </numFmts>
  <fonts count="10" x14ac:knownFonts="1">
    <font>
      <sz val="11"/>
      <name val="Times New Roman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8" fillId="0" borderId="0"/>
  </cellStyleXfs>
  <cellXfs count="25">
    <xf numFmtId="0" fontId="0" fillId="0" borderId="0" xfId="0"/>
    <xf numFmtId="0" fontId="2" fillId="0" borderId="0" xfId="3"/>
    <xf numFmtId="166" fontId="0" fillId="0" borderId="0" xfId="1" applyFont="1"/>
    <xf numFmtId="0" fontId="0" fillId="0" borderId="1" xfId="0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49" fontId="0" fillId="0" borderId="0" xfId="0" applyNumberFormat="1"/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/>
    </xf>
    <xf numFmtId="166" fontId="0" fillId="0" borderId="0" xfId="0" applyNumberFormat="1"/>
    <xf numFmtId="0" fontId="4" fillId="0" borderId="0" xfId="0" applyFont="1"/>
    <xf numFmtId="0" fontId="6" fillId="0" borderId="0" xfId="0" applyFont="1"/>
    <xf numFmtId="168" fontId="0" fillId="0" borderId="0" xfId="2" applyNumberFormat="1" applyFont="1" applyProtection="1">
      <protection locked="0"/>
    </xf>
    <xf numFmtId="167" fontId="0" fillId="0" borderId="0" xfId="1" applyNumberFormat="1" applyFont="1" applyProtection="1">
      <protection locked="0"/>
    </xf>
    <xf numFmtId="1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quotePrefix="1"/>
    <xf numFmtId="164" fontId="0" fillId="0" borderId="0" xfId="2" applyNumberFormat="1" applyFont="1" applyProtection="1"/>
    <xf numFmtId="164" fontId="0" fillId="0" borderId="0" xfId="1" applyNumberFormat="1" applyFont="1"/>
    <xf numFmtId="0" fontId="9" fillId="0" borderId="0" xfId="0" applyFont="1"/>
    <xf numFmtId="0" fontId="7" fillId="0" borderId="0" xfId="0" applyFont="1"/>
    <xf numFmtId="15" fontId="0" fillId="0" borderId="0" xfId="0" applyNumberFormat="1"/>
    <xf numFmtId="168" fontId="0" fillId="0" borderId="0" xfId="0" applyNumberFormat="1"/>
    <xf numFmtId="10" fontId="0" fillId="0" borderId="0" xfId="0" applyNumberFormat="1"/>
    <xf numFmtId="10" fontId="7" fillId="0" borderId="0" xfId="0" applyNumberFormat="1" applyFont="1"/>
    <xf numFmtId="0" fontId="1" fillId="0" borderId="0" xfId="0" applyFont="1"/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Normal_Amortization Schedule" xfId="3" xr:uid="{00000000-0005-0000-0000-000004000000}"/>
  </cellStyles>
  <dxfs count="2">
    <dxf>
      <font>
        <condense val="0"/>
        <extend val="0"/>
        <color auto="1"/>
      </font>
      <border>
        <bottom style="thin">
          <color indexed="64"/>
        </bottom>
      </border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'Simple Amortization Schedule'!$J$24</c:f>
          <c:strCache>
            <c:ptCount val="1"/>
            <c:pt idx="0">
              <c:v>Remaining Loan Balance _x000d_After Payment 5 = 687,170.19</c:v>
            </c:pt>
          </c:strCache>
        </c:strRef>
      </c:tx>
      <c:layout>
        <c:manualLayout>
          <c:xMode val="edge"/>
          <c:yMode val="edge"/>
          <c:x val="0.29411764705882354"/>
          <c:y val="3.51906158357771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971893858536225"/>
          <c:y val="0.19941348973607037"/>
          <c:w val="0.66496246723453889"/>
          <c:h val="0.608993157380254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'Simple Amortization Schedule'!$E$19</c:f>
              <c:strCache>
                <c:ptCount val="1"/>
                <c:pt idx="0">
                  <c:v>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'Simple Amortization Schedule'!$A$20:$A$380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'Simple Amortization Schedule'!$E$20:$E$380</c:f>
              <c:numCache>
                <c:formatCode>_(* #,##0.00_);_(* \(#,##0.00\);_(* "-"??_);_(@_)</c:formatCode>
                <c:ptCount val="361"/>
                <c:pt idx="0">
                  <c:v>700000</c:v>
                </c:pt>
                <c:pt idx="1">
                  <c:v>697456.8151494253</c:v>
                </c:pt>
                <c:pt idx="2">
                  <c:v>694902.29193305841</c:v>
                </c:pt>
                <c:pt idx="3">
                  <c:v>692336.37980068522</c:v>
                </c:pt>
                <c:pt idx="4">
                  <c:v>689759.02797672187</c:v>
                </c:pt>
                <c:pt idx="5">
                  <c:v>687170.18545921007</c:v>
                </c:pt>
                <c:pt idx="6">
                  <c:v>684569.80101880769</c:v>
                </c:pt>
                <c:pt idx="7">
                  <c:v>681957.82319777517</c:v>
                </c:pt>
                <c:pt idx="8">
                  <c:v>679334.20030895714</c:v>
                </c:pt>
                <c:pt idx="9">
                  <c:v>676698.88043475978</c:v>
                </c:pt>
                <c:pt idx="10">
                  <c:v>674051.81142612337</c:v>
                </c:pt>
                <c:pt idx="11">
                  <c:v>671392.94090149004</c:v>
                </c:pt>
                <c:pt idx="12">
                  <c:v>668722.21624576778</c:v>
                </c:pt>
                <c:pt idx="13">
                  <c:v>666039.58460928872</c:v>
                </c:pt>
                <c:pt idx="14">
                  <c:v>663344.99290676368</c:v>
                </c:pt>
                <c:pt idx="15">
                  <c:v>660638.38781623158</c:v>
                </c:pt>
                <c:pt idx="16">
                  <c:v>657919.71577800426</c:v>
                </c:pt>
                <c:pt idx="17">
                  <c:v>655188.92299360642</c:v>
                </c:pt>
                <c:pt idx="18">
                  <c:v>652445.95542471146</c:v>
                </c:pt>
                <c:pt idx="19">
                  <c:v>649690.75879207184</c:v>
                </c:pt>
                <c:pt idx="20">
                  <c:v>646923.27857444505</c:v>
                </c:pt>
                <c:pt idx="21">
                  <c:v>644143.46000751469</c:v>
                </c:pt>
                <c:pt idx="22">
                  <c:v>641351.24808280682</c:v>
                </c:pt>
                <c:pt idx="23">
                  <c:v>638546.58754660131</c:v>
                </c:pt>
                <c:pt idx="24">
                  <c:v>635729.42289883853</c:v>
                </c:pt>
                <c:pt idx="25">
                  <c:v>632899.69839202112</c:v>
                </c:pt>
                <c:pt idx="26">
                  <c:v>630057.35803011083</c:v>
                </c:pt>
                <c:pt idx="27">
                  <c:v>627202.34556742036</c:v>
                </c:pt>
                <c:pt idx="28">
                  <c:v>624334.60450750042</c:v>
                </c:pt>
                <c:pt idx="29">
                  <c:v>621454.07810202159</c:v>
                </c:pt>
                <c:pt idx="30">
                  <c:v>618560.7093496517</c:v>
                </c:pt>
                <c:pt idx="31">
                  <c:v>615654.44099492754</c:v>
                </c:pt>
                <c:pt idx="32">
                  <c:v>612735.21552712191</c:v>
                </c:pt>
                <c:pt idx="33">
                  <c:v>609802.97517910553</c:v>
                </c:pt>
                <c:pt idx="34">
                  <c:v>606857.66192620434</c:v>
                </c:pt>
                <c:pt idx="35">
                  <c:v>603899.21748505055</c:v>
                </c:pt>
                <c:pt idx="36">
                  <c:v>600927.58331242995</c:v>
                </c:pt>
                <c:pt idx="37">
                  <c:v>597942.70060412318</c:v>
                </c:pt>
                <c:pt idx="38">
                  <c:v>594944.51029374183</c:v>
                </c:pt>
                <c:pt idx="39">
                  <c:v>591932.95305155998</c:v>
                </c:pt>
                <c:pt idx="40">
                  <c:v>588907.96928334015</c:v>
                </c:pt>
                <c:pt idx="41">
                  <c:v>585869.49912915367</c:v>
                </c:pt>
                <c:pt idx="42">
                  <c:v>582817.48246219638</c:v>
                </c:pt>
                <c:pt idx="43">
                  <c:v>579751.85888759897</c:v>
                </c:pt>
                <c:pt idx="44">
                  <c:v>576672.56774123141</c:v>
                </c:pt>
                <c:pt idx="45">
                  <c:v>573579.54808850295</c:v>
                </c:pt>
                <c:pt idx="46">
                  <c:v>570472.73872315616</c:v>
                </c:pt>
                <c:pt idx="47">
                  <c:v>567352.07816605549</c:v>
                </c:pt>
                <c:pt idx="48">
                  <c:v>564217.50466397114</c:v>
                </c:pt>
                <c:pt idx="49">
                  <c:v>561068.95618835662</c:v>
                </c:pt>
                <c:pt idx="50">
                  <c:v>557906.37043412169</c:v>
                </c:pt>
                <c:pt idx="51">
                  <c:v>554729.68481839914</c:v>
                </c:pt>
                <c:pt idx="52">
                  <c:v>551538.83647930645</c:v>
                </c:pt>
                <c:pt idx="53">
                  <c:v>548333.76227470196</c:v>
                </c:pt>
                <c:pt idx="54">
                  <c:v>545114.39878093533</c:v>
                </c:pt>
                <c:pt idx="55">
                  <c:v>541880.68229159224</c:v>
                </c:pt>
                <c:pt idx="56">
                  <c:v>538632.54881623422</c:v>
                </c:pt>
                <c:pt idx="57">
                  <c:v>535369.93407913181</c:v>
                </c:pt>
                <c:pt idx="58">
                  <c:v>532092.77351799316</c:v>
                </c:pt>
                <c:pt idx="59">
                  <c:v>528801.00228268618</c:v>
                </c:pt>
                <c:pt idx="60">
                  <c:v>525494.55523395503</c:v>
                </c:pt>
                <c:pt idx="61">
                  <c:v>522173.36694213166</c:v>
                </c:pt>
                <c:pt idx="62">
                  <c:v>518837.3716858406</c:v>
                </c:pt>
                <c:pt idx="63">
                  <c:v>515486.50345069857</c:v>
                </c:pt>
                <c:pt idx="64">
                  <c:v>512120.69592800818</c:v>
                </c:pt>
                <c:pt idx="65">
                  <c:v>508739.8825134458</c:v>
                </c:pt>
                <c:pt idx="66">
                  <c:v>505343.99630574352</c:v>
                </c:pt>
                <c:pt idx="67">
                  <c:v>501932.97010536521</c:v>
                </c:pt>
                <c:pt idx="68">
                  <c:v>498506.73641317687</c:v>
                </c:pt>
                <c:pt idx="69">
                  <c:v>495065.22742911091</c:v>
                </c:pt>
                <c:pt idx="70">
                  <c:v>491608.37505082431</c:v>
                </c:pt>
                <c:pt idx="71">
                  <c:v>488136.11087235116</c:v>
                </c:pt>
                <c:pt idx="72">
                  <c:v>484648.36618274899</c:v>
                </c:pt>
                <c:pt idx="73">
                  <c:v>481145.07196473901</c:v>
                </c:pt>
                <c:pt idx="74">
                  <c:v>477626.15889334038</c:v>
                </c:pt>
                <c:pt idx="75">
                  <c:v>474091.55733449844</c:v>
                </c:pt>
                <c:pt idx="76">
                  <c:v>470541.19734370668</c:v>
                </c:pt>
                <c:pt idx="77">
                  <c:v>466975.00866462261</c:v>
                </c:pt>
                <c:pt idx="78">
                  <c:v>463392.92072767764</c:v>
                </c:pt>
                <c:pt idx="79">
                  <c:v>459794.86264868046</c:v>
                </c:pt>
                <c:pt idx="80">
                  <c:v>456180.7632274144</c:v>
                </c:pt>
                <c:pt idx="81">
                  <c:v>452550.55094622856</c:v>
                </c:pt>
                <c:pt idx="82">
                  <c:v>448904.15396862244</c:v>
                </c:pt>
                <c:pt idx="83">
                  <c:v>445241.50013782451</c:v>
                </c:pt>
                <c:pt idx="84">
                  <c:v>441562.51697536424</c:v>
                </c:pt>
                <c:pt idx="85">
                  <c:v>437867.131679638</c:v>
                </c:pt>
                <c:pt idx="86">
                  <c:v>434155.2711244683</c:v>
                </c:pt>
                <c:pt idx="87">
                  <c:v>430426.8618576568</c:v>
                </c:pt>
                <c:pt idx="88">
                  <c:v>426681.83009953075</c:v>
                </c:pt>
                <c:pt idx="89">
                  <c:v>422920.10174148309</c:v>
                </c:pt>
                <c:pt idx="90">
                  <c:v>419141.60234450578</c:v>
                </c:pt>
                <c:pt idx="91">
                  <c:v>415346.25713771698</c:v>
                </c:pt>
                <c:pt idx="92">
                  <c:v>411533.99101688125</c:v>
                </c:pt>
                <c:pt idx="93">
                  <c:v>407704.72854292346</c:v>
                </c:pt>
                <c:pt idx="94">
                  <c:v>403858.3939404359</c:v>
                </c:pt>
                <c:pt idx="95">
                  <c:v>399994.91109617893</c:v>
                </c:pt>
                <c:pt idx="96">
                  <c:v>396114.20355757466</c:v>
                </c:pt>
                <c:pt idx="97">
                  <c:v>392216.19453119411</c:v>
                </c:pt>
                <c:pt idx="98">
                  <c:v>388300.8068812376</c:v>
                </c:pt>
                <c:pt idx="99">
                  <c:v>384367.96312800836</c:v>
                </c:pt>
                <c:pt idx="100">
                  <c:v>380417.58544637932</c:v>
                </c:pt>
                <c:pt idx="101">
                  <c:v>376449.59566425305</c:v>
                </c:pt>
                <c:pt idx="102">
                  <c:v>372463.91526101477</c:v>
                </c:pt>
                <c:pt idx="103">
                  <c:v>368460.46536597871</c:v>
                </c:pt>
                <c:pt idx="104">
                  <c:v>364439.16675682733</c:v>
                </c:pt>
                <c:pt idx="105">
                  <c:v>360399.93985804345</c:v>
                </c:pt>
                <c:pt idx="106">
                  <c:v>356342.70473933581</c:v>
                </c:pt>
                <c:pt idx="107">
                  <c:v>352267.38111405727</c:v>
                </c:pt>
                <c:pt idx="108">
                  <c:v>348173.88833761605</c:v>
                </c:pt>
                <c:pt idx="109">
                  <c:v>344062.14540587983</c:v>
                </c:pt>
                <c:pt idx="110">
                  <c:v>339932.07095357298</c:v>
                </c:pt>
                <c:pt idx="111">
                  <c:v>335783.58325266629</c:v>
                </c:pt>
                <c:pt idx="112">
                  <c:v>331616.60021075967</c:v>
                </c:pt>
                <c:pt idx="113">
                  <c:v>327431.03936945793</c:v>
                </c:pt>
                <c:pt idx="114">
                  <c:v>323226.81790273869</c:v>
                </c:pt>
                <c:pt idx="115">
                  <c:v>319003.85261531366</c:v>
                </c:pt>
                <c:pt idx="116">
                  <c:v>314762.0599409822</c:v>
                </c:pt>
                <c:pt idx="117">
                  <c:v>310501.35594097769</c:v>
                </c:pt>
                <c:pt idx="118">
                  <c:v>306221.65630230645</c:v>
                </c:pt>
                <c:pt idx="119">
                  <c:v>301922.8763360795</c:v>
                </c:pt>
                <c:pt idx="120">
                  <c:v>297604.93097583647</c:v>
                </c:pt>
                <c:pt idx="121">
                  <c:v>293267.73477586231</c:v>
                </c:pt>
                <c:pt idx="122">
                  <c:v>288911.20190949662</c:v>
                </c:pt>
                <c:pt idx="123">
                  <c:v>284535.24616743508</c:v>
                </c:pt>
                <c:pt idx="124">
                  <c:v>280139.78095602349</c:v>
                </c:pt>
                <c:pt idx="125">
                  <c:v>275724.71929554438</c:v>
                </c:pt>
                <c:pt idx="126">
                  <c:v>271289.97381849558</c:v>
                </c:pt>
                <c:pt idx="127">
                  <c:v>266835.45676786161</c:v>
                </c:pt>
                <c:pt idx="128">
                  <c:v>262361.07999537693</c:v>
                </c:pt>
                <c:pt idx="129">
                  <c:v>257866.7549597816</c:v>
                </c:pt>
                <c:pt idx="130">
                  <c:v>253352.39272506922</c:v>
                </c:pt>
                <c:pt idx="131">
                  <c:v>248817.90395872708</c:v>
                </c:pt>
                <c:pt idx="132">
                  <c:v>244263.19892996835</c:v>
                </c:pt>
                <c:pt idx="133">
                  <c:v>239688.18750795638</c:v>
                </c:pt>
                <c:pt idx="134">
                  <c:v>235092.77916002128</c:v>
                </c:pt>
                <c:pt idx="135">
                  <c:v>230476.8829498683</c:v>
                </c:pt>
                <c:pt idx="136">
                  <c:v>225840.40753577839</c:v>
                </c:pt>
                <c:pt idx="137">
                  <c:v>221183.26116880067</c:v>
                </c:pt>
                <c:pt idx="138">
                  <c:v>216505.35169093683</c:v>
                </c:pt>
                <c:pt idx="139">
                  <c:v>211806.58653331752</c:v>
                </c:pt>
                <c:pt idx="140">
                  <c:v>207086.87271437049</c:v>
                </c:pt>
                <c:pt idx="141">
                  <c:v>202346.11683798066</c:v>
                </c:pt>
                <c:pt idx="142">
                  <c:v>197584.22509164191</c:v>
                </c:pt>
                <c:pt idx="143">
                  <c:v>192801.10324460076</c:v>
                </c:pt>
                <c:pt idx="144">
                  <c:v>187996.65664599152</c:v>
                </c:pt>
                <c:pt idx="145">
                  <c:v>183170.79022296349</c:v>
                </c:pt>
                <c:pt idx="146">
                  <c:v>178323.40847879948</c:v>
                </c:pt>
                <c:pt idx="147">
                  <c:v>173454.41549102607</c:v>
                </c:pt>
                <c:pt idx="148">
                  <c:v>168563.71490951549</c:v>
                </c:pt>
                <c:pt idx="149">
                  <c:v>163651.20995457901</c:v>
                </c:pt>
                <c:pt idx="150">
                  <c:v>158716.80341505178</c:v>
                </c:pt>
                <c:pt idx="151">
                  <c:v>153760.39764636915</c:v>
                </c:pt>
                <c:pt idx="152">
                  <c:v>148781.89456863448</c:v>
                </c:pt>
                <c:pt idx="153">
                  <c:v>143781.19566467823</c:v>
                </c:pt>
                <c:pt idx="154">
                  <c:v>138758.20197810853</c:v>
                </c:pt>
                <c:pt idx="155">
                  <c:v>133712.81411135284</c:v>
                </c:pt>
                <c:pt idx="156">
                  <c:v>128644.93222369121</c:v>
                </c:pt>
                <c:pt idx="157">
                  <c:v>123554.45602928042</c:v>
                </c:pt>
                <c:pt idx="158">
                  <c:v>118441.28479516956</c:v>
                </c:pt>
                <c:pt idx="159">
                  <c:v>113305.31733930661</c:v>
                </c:pt>
                <c:pt idx="160">
                  <c:v>108146.45202853628</c:v>
                </c:pt>
                <c:pt idx="161">
                  <c:v>102964.58677658877</c:v>
                </c:pt>
                <c:pt idx="162">
                  <c:v>97759.619042059654</c:v>
                </c:pt>
                <c:pt idx="163">
                  <c:v>92531.445826380761</c:v>
                </c:pt>
                <c:pt idx="164">
                  <c:v>87279.963671781967</c:v>
                </c:pt>
                <c:pt idx="165">
                  <c:v>82005.068659243916</c:v>
                </c:pt>
                <c:pt idx="166">
                  <c:v>76706.656406441645</c:v>
                </c:pt>
                <c:pt idx="167">
                  <c:v>71384.622065678966</c:v>
                </c:pt>
                <c:pt idx="168">
                  <c:v>66038.860321813714</c:v>
                </c:pt>
                <c:pt idx="169">
                  <c:v>60669.265390173729</c:v>
                </c:pt>
                <c:pt idx="170">
                  <c:v>55275.731014463512</c:v>
                </c:pt>
                <c:pt idx="171">
                  <c:v>49858.150464661587</c:v>
                </c:pt>
                <c:pt idx="172">
                  <c:v>44416.416534908465</c:v>
                </c:pt>
                <c:pt idx="173">
                  <c:v>38950.421541385193</c:v>
                </c:pt>
                <c:pt idx="174">
                  <c:v>33460.057320182459</c:v>
                </c:pt>
                <c:pt idx="175">
                  <c:v>27945.215225160202</c:v>
                </c:pt>
                <c:pt idx="176">
                  <c:v>22405.786125797636</c:v>
                </c:pt>
                <c:pt idx="177">
                  <c:v>16841.660405033745</c:v>
                </c:pt>
                <c:pt idx="178">
                  <c:v>11252.727957098114</c:v>
                </c:pt>
                <c:pt idx="179">
                  <c:v>5638.8781853321034</c:v>
                </c:pt>
                <c:pt idx="180">
                  <c:v>3.028617356903851E-10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9D-4E83-85A3-75FBA7616BD0}"/>
            </c:ext>
          </c:extLst>
        </c:ser>
        <c:ser>
          <c:idx val="1"/>
          <c:order val="1"/>
          <c:tx>
            <c:strRef>
              <c:f>'Simple Amortization Schedule'!$J$20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ash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4A9D-4E83-85A3-75FBA7616BD0}"/>
              </c:ext>
            </c:extLst>
          </c:dPt>
          <c:xVal>
            <c:numRef>
              <c:f>'Simple Amortization Schedule'!$I$21:$I$22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'Simple Amortization Schedule'!$J$21:$J$22</c:f>
              <c:numCache>
                <c:formatCode>General</c:formatCode>
                <c:ptCount val="2"/>
                <c:pt idx="0">
                  <c:v>0</c:v>
                </c:pt>
                <c:pt idx="1">
                  <c:v>687170.18545921007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A9D-4E83-85A3-75FBA7616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75520"/>
        <c:axId val="64378752"/>
      </c:scatterChart>
      <c:valAx>
        <c:axId val="5567552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5498801780212248"/>
              <c:y val="0.903225806451612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378752"/>
        <c:crosses val="autoZero"/>
        <c:crossBetween val="midCat"/>
        <c:majorUnit val="60"/>
        <c:minorUnit val="12"/>
      </c:valAx>
      <c:valAx>
        <c:axId val="64378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Dollars</a:t>
                </a:r>
              </a:p>
            </c:rich>
          </c:tx>
          <c:layout>
            <c:manualLayout>
              <c:xMode val="edge"/>
              <c:yMode val="edge"/>
              <c:x val="4.0920716112531973E-2"/>
              <c:y val="0.4604105571847507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6755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Scroll" dx="18" fmlaLink="$I$21" horiz="1" max="360" page="12" val="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18</xdr:row>
      <xdr:rowOff>0</xdr:rowOff>
    </xdr:from>
    <xdr:to>
      <xdr:col>13</xdr:col>
      <xdr:colOff>0</xdr:colOff>
      <xdr:row>35</xdr:row>
      <xdr:rowOff>0</xdr:rowOff>
    </xdr:to>
    <xdr:graphicFrame macro="">
      <xdr:nvGraphicFramePr>
        <xdr:cNvPr id="3079" name="Chart 5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9525</xdr:rowOff>
        </xdr:from>
        <xdr:to>
          <xdr:col>13</xdr:col>
          <xdr:colOff>0</xdr:colOff>
          <xdr:row>36</xdr:row>
          <xdr:rowOff>0</xdr:rowOff>
        </xdr:to>
        <xdr:sp macro="" textlink="">
          <xdr:nvSpPr>
            <xdr:cNvPr id="3078" name="Scroll Bar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314325</xdr:colOff>
      <xdr:row>8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447925" cy="1295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This workbook is Copyright 2005 - 2007 by Timothy R. Mayes, Ph.D.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Please visit: http://www.tvmcalcs.com/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You are free to use and redistribute it as long as this notice is kep intact. However, I retain all rights to the worksheet.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314325</xdr:colOff>
      <xdr:row>8</xdr:row>
      <xdr:rowOff>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447925" cy="1295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This workbook is Copyright 2005 - 2007 by Timothy R. Mayes, Ph.D.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Please visit: http://www.tvmcalcs.com/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You are free to use and redistribute it as long as this notice is kep intact. However, I retain all rights 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80"/>
  <sheetViews>
    <sheetView tabSelected="1" topLeftCell="A88" workbookViewId="0">
      <selection activeCell="T39" sqref="T39"/>
    </sheetView>
  </sheetViews>
  <sheetFormatPr defaultRowHeight="15" x14ac:dyDescent="0.25"/>
  <cols>
    <col min="1" max="1" width="18.85546875" bestFit="1" customWidth="1"/>
    <col min="2" max="5" width="12.7109375" customWidth="1"/>
    <col min="10" max="10" width="10.140625" bestFit="1" customWidth="1"/>
  </cols>
  <sheetData>
    <row r="1" spans="1:9" x14ac:dyDescent="0.25">
      <c r="A1" s="18" t="s">
        <v>13</v>
      </c>
    </row>
    <row r="2" spans="1:9" x14ac:dyDescent="0.25">
      <c r="A2" s="19" t="s">
        <v>15</v>
      </c>
      <c r="B2" s="19" t="s">
        <v>24</v>
      </c>
    </row>
    <row r="3" spans="1:9" x14ac:dyDescent="0.25">
      <c r="A3" s="19" t="s">
        <v>14</v>
      </c>
      <c r="B3" s="19" t="s">
        <v>25</v>
      </c>
    </row>
    <row r="4" spans="1:9" x14ac:dyDescent="0.25">
      <c r="A4" s="19" t="s">
        <v>16</v>
      </c>
      <c r="B4" s="19" t="s">
        <v>26</v>
      </c>
    </row>
    <row r="5" spans="1:9" x14ac:dyDescent="0.25">
      <c r="A5" s="19" t="s">
        <v>17</v>
      </c>
      <c r="B5" s="24" t="s">
        <v>28</v>
      </c>
    </row>
    <row r="6" spans="1:9" x14ac:dyDescent="0.25">
      <c r="A6" s="19" t="s">
        <v>18</v>
      </c>
      <c r="B6" s="20">
        <v>44682</v>
      </c>
    </row>
    <row r="7" spans="1:9" x14ac:dyDescent="0.25">
      <c r="A7" s="19" t="s">
        <v>19</v>
      </c>
      <c r="B7" s="11">
        <v>1000000</v>
      </c>
    </row>
    <row r="8" spans="1:9" x14ac:dyDescent="0.25">
      <c r="A8" s="19" t="s">
        <v>20</v>
      </c>
      <c r="B8" s="21">
        <v>700000</v>
      </c>
    </row>
    <row r="9" spans="1:9" x14ac:dyDescent="0.25">
      <c r="A9" s="24" t="s">
        <v>23</v>
      </c>
      <c r="B9" s="22">
        <f>+B8/B7</f>
        <v>0.7</v>
      </c>
    </row>
    <row r="10" spans="1:9" x14ac:dyDescent="0.25">
      <c r="A10" s="19" t="s">
        <v>21</v>
      </c>
      <c r="B10" s="23" t="s">
        <v>22</v>
      </c>
    </row>
    <row r="12" spans="1:9" ht="15.75" thickBot="1" x14ac:dyDescent="0.3">
      <c r="A12" s="4" t="s">
        <v>4</v>
      </c>
      <c r="B12" s="3"/>
    </row>
    <row r="13" spans="1:9" x14ac:dyDescent="0.25">
      <c r="A13" t="s">
        <v>0</v>
      </c>
      <c r="B13" s="11">
        <f>+B8</f>
        <v>700000</v>
      </c>
      <c r="H13" s="9"/>
      <c r="I13" s="9"/>
    </row>
    <row r="14" spans="1:9" x14ac:dyDescent="0.25">
      <c r="A14" t="s">
        <v>1</v>
      </c>
      <c r="B14" s="12">
        <v>15</v>
      </c>
      <c r="C14" t="s">
        <v>27</v>
      </c>
      <c r="I14" s="5"/>
    </row>
    <row r="15" spans="1:9" x14ac:dyDescent="0.25">
      <c r="A15" t="s">
        <v>2</v>
      </c>
      <c r="B15" s="13">
        <v>5.3499999999999999E-2</v>
      </c>
      <c r="I15" s="5"/>
    </row>
    <row r="16" spans="1:9" x14ac:dyDescent="0.25">
      <c r="A16" t="s">
        <v>5</v>
      </c>
      <c r="B16" s="12">
        <v>12</v>
      </c>
      <c r="I16" s="5"/>
    </row>
    <row r="17" spans="1:14" x14ac:dyDescent="0.25">
      <c r="A17" t="s">
        <v>3</v>
      </c>
      <c r="B17" s="16">
        <f>PMT(B$15/B$16,B$14*B$16,-B$13)</f>
        <v>5664.0181839080715</v>
      </c>
      <c r="I17" s="5"/>
    </row>
    <row r="18" spans="1:14" ht="15.75" thickBot="1" x14ac:dyDescent="0.3"/>
    <row r="19" spans="1:14" ht="15.75" thickBot="1" x14ac:dyDescent="0.3">
      <c r="A19" s="7" t="s">
        <v>6</v>
      </c>
      <c r="B19" s="7" t="s">
        <v>3</v>
      </c>
      <c r="C19" s="7" t="s">
        <v>7</v>
      </c>
      <c r="D19" s="7" t="s">
        <v>8</v>
      </c>
      <c r="E19" s="7" t="s">
        <v>9</v>
      </c>
    </row>
    <row r="20" spans="1:14" x14ac:dyDescent="0.25">
      <c r="A20" s="6">
        <v>0</v>
      </c>
      <c r="B20" s="2"/>
      <c r="E20" s="2">
        <f>B13</f>
        <v>700000</v>
      </c>
      <c r="I20" t="s">
        <v>6</v>
      </c>
      <c r="J20" t="s">
        <v>9</v>
      </c>
    </row>
    <row r="21" spans="1:14" x14ac:dyDescent="0.25">
      <c r="A21" s="6">
        <v>1</v>
      </c>
      <c r="B21" s="17">
        <f>+$B$17</f>
        <v>5664.0181839080715</v>
      </c>
      <c r="C21" s="2">
        <f>+E20*$B$15/12</f>
        <v>3120.8333333333335</v>
      </c>
      <c r="D21" s="2">
        <f>+B21-C21</f>
        <v>2543.184850574738</v>
      </c>
      <c r="E21" s="8">
        <f>+E20-D21</f>
        <v>697456.8151494253</v>
      </c>
      <c r="I21">
        <v>5</v>
      </c>
      <c r="J21">
        <v>0</v>
      </c>
    </row>
    <row r="22" spans="1:14" x14ac:dyDescent="0.25">
      <c r="A22" s="6">
        <v>2</v>
      </c>
      <c r="B22" s="17">
        <f t="shared" ref="B22:B85" si="0">+$B$17</f>
        <v>5664.0181839080715</v>
      </c>
      <c r="C22" s="2">
        <f t="shared" ref="C22:C85" si="1">+E21*$B$15/12</f>
        <v>3109.4949675411876</v>
      </c>
      <c r="D22" s="2">
        <f t="shared" ref="D22:D85" si="2">IF(B22&gt;0,PPMT(B$15/B$16,A22,B$14*B$16,-B$13),0)</f>
        <v>2554.5232163668834</v>
      </c>
      <c r="E22" s="8">
        <f t="shared" ref="E22:E85" si="3">+E21-D22</f>
        <v>694902.29193305841</v>
      </c>
      <c r="I22" s="14">
        <f>I21</f>
        <v>5</v>
      </c>
      <c r="J22">
        <f ca="1">OFFSET(E20,I22,0)</f>
        <v>687170.18545921007</v>
      </c>
      <c r="N22" s="15"/>
    </row>
    <row r="23" spans="1:14" x14ac:dyDescent="0.25">
      <c r="A23" s="6">
        <v>3</v>
      </c>
      <c r="B23" s="17">
        <f t="shared" si="0"/>
        <v>5664.0181839080715</v>
      </c>
      <c r="C23" s="2">
        <f t="shared" si="1"/>
        <v>3098.1060515348854</v>
      </c>
      <c r="D23" s="2">
        <f t="shared" si="2"/>
        <v>2565.9121323731861</v>
      </c>
      <c r="E23" s="8">
        <f t="shared" si="3"/>
        <v>692336.37980068522</v>
      </c>
    </row>
    <row r="24" spans="1:14" x14ac:dyDescent="0.25">
      <c r="A24" s="6">
        <v>4</v>
      </c>
      <c r="B24" s="17">
        <f t="shared" si="0"/>
        <v>5664.0181839080715</v>
      </c>
      <c r="C24" s="2">
        <f t="shared" si="1"/>
        <v>3086.6663599447215</v>
      </c>
      <c r="D24" s="2">
        <f t="shared" si="2"/>
        <v>2577.3518239633499</v>
      </c>
      <c r="E24" s="8">
        <f t="shared" si="3"/>
        <v>689759.02797672187</v>
      </c>
      <c r="I24" t="s">
        <v>10</v>
      </c>
      <c r="J24" t="str">
        <f ca="1">"Remaining Loan Balance "&amp;CHAR(13)&amp;"After Payment "&amp;TEXT(I22,"0")&amp;" = "&amp;TEXT(J22,"#,##0.00")</f>
        <v>Remaining Loan Balance _x000D_After Payment 5 = 687,170.19</v>
      </c>
      <c r="K24" t="s">
        <v>11</v>
      </c>
    </row>
    <row r="25" spans="1:14" x14ac:dyDescent="0.25">
      <c r="A25" s="6">
        <v>5</v>
      </c>
      <c r="B25" s="17">
        <f t="shared" si="0"/>
        <v>5664.0181839080715</v>
      </c>
      <c r="C25" s="2">
        <f t="shared" si="1"/>
        <v>3075.1756663962183</v>
      </c>
      <c r="D25" s="2">
        <f t="shared" si="2"/>
        <v>2588.8425175118537</v>
      </c>
      <c r="E25" s="8">
        <f t="shared" si="3"/>
        <v>687170.18545921007</v>
      </c>
    </row>
    <row r="26" spans="1:14" x14ac:dyDescent="0.25">
      <c r="A26" s="6">
        <v>6</v>
      </c>
      <c r="B26" s="17">
        <f t="shared" si="0"/>
        <v>5664.0181839080715</v>
      </c>
      <c r="C26" s="2">
        <f t="shared" si="1"/>
        <v>3063.6337435056448</v>
      </c>
      <c r="D26" s="2">
        <f t="shared" si="2"/>
        <v>2600.3844404024271</v>
      </c>
      <c r="E26" s="8">
        <f t="shared" si="3"/>
        <v>684569.80101880769</v>
      </c>
    </row>
    <row r="27" spans="1:14" x14ac:dyDescent="0.25">
      <c r="A27" s="6">
        <v>7</v>
      </c>
      <c r="B27" s="17">
        <f t="shared" si="0"/>
        <v>5664.0181839080715</v>
      </c>
      <c r="C27" s="2">
        <f t="shared" si="1"/>
        <v>3052.0403628755175</v>
      </c>
      <c r="D27" s="2">
        <f t="shared" si="2"/>
        <v>2611.9778210325544</v>
      </c>
      <c r="E27" s="8">
        <f t="shared" si="3"/>
        <v>681957.82319777517</v>
      </c>
    </row>
    <row r="28" spans="1:14" x14ac:dyDescent="0.25">
      <c r="A28" s="6">
        <v>8</v>
      </c>
      <c r="B28" s="17">
        <f t="shared" si="0"/>
        <v>5664.0181839080715</v>
      </c>
      <c r="C28" s="2">
        <f t="shared" si="1"/>
        <v>3040.3952950900807</v>
      </c>
      <c r="D28" s="2">
        <f t="shared" si="2"/>
        <v>2623.6228888179912</v>
      </c>
      <c r="E28" s="8">
        <f t="shared" si="3"/>
        <v>679334.20030895714</v>
      </c>
    </row>
    <row r="29" spans="1:14" x14ac:dyDescent="0.25">
      <c r="A29" s="6">
        <v>9</v>
      </c>
      <c r="B29" s="17">
        <f t="shared" si="0"/>
        <v>5664.0181839080715</v>
      </c>
      <c r="C29" s="2">
        <f t="shared" si="1"/>
        <v>3028.6983097107673</v>
      </c>
      <c r="D29" s="2">
        <f t="shared" si="2"/>
        <v>2635.3198741973047</v>
      </c>
      <c r="E29" s="8">
        <f t="shared" si="3"/>
        <v>676698.88043475978</v>
      </c>
    </row>
    <row r="30" spans="1:14" x14ac:dyDescent="0.25">
      <c r="A30" s="6">
        <v>10</v>
      </c>
      <c r="B30" s="17">
        <f t="shared" si="0"/>
        <v>5664.0181839080715</v>
      </c>
      <c r="C30" s="2">
        <f t="shared" si="1"/>
        <v>3016.9491752716372</v>
      </c>
      <c r="D30" s="2">
        <f t="shared" si="2"/>
        <v>2647.0690086364343</v>
      </c>
      <c r="E30" s="8">
        <f t="shared" si="3"/>
        <v>674051.81142612337</v>
      </c>
    </row>
    <row r="31" spans="1:14" x14ac:dyDescent="0.25">
      <c r="A31" s="6">
        <v>11</v>
      </c>
      <c r="B31" s="17">
        <f t="shared" si="0"/>
        <v>5664.0181839080715</v>
      </c>
      <c r="C31" s="2">
        <f t="shared" si="1"/>
        <v>3005.1476592747999</v>
      </c>
      <c r="D31" s="2">
        <f t="shared" si="2"/>
        <v>2658.870524633272</v>
      </c>
      <c r="E31" s="8">
        <f t="shared" si="3"/>
        <v>671392.94090149004</v>
      </c>
    </row>
    <row r="32" spans="1:14" x14ac:dyDescent="0.25">
      <c r="A32" s="6">
        <v>12</v>
      </c>
      <c r="B32" s="17">
        <f t="shared" si="0"/>
        <v>5664.0181839080715</v>
      </c>
      <c r="C32" s="2">
        <f t="shared" si="1"/>
        <v>2993.2935281858099</v>
      </c>
      <c r="D32" s="2">
        <f t="shared" si="2"/>
        <v>2670.724655722262</v>
      </c>
      <c r="E32" s="8">
        <f t="shared" si="3"/>
        <v>668722.21624576778</v>
      </c>
    </row>
    <row r="33" spans="1:8" x14ac:dyDescent="0.25">
      <c r="A33" s="6">
        <v>13</v>
      </c>
      <c r="B33" s="17">
        <f t="shared" si="0"/>
        <v>5664.0181839080715</v>
      </c>
      <c r="C33" s="2">
        <f t="shared" si="1"/>
        <v>2981.3865474290483</v>
      </c>
      <c r="D33" s="2">
        <f t="shared" si="2"/>
        <v>2682.6316364790237</v>
      </c>
      <c r="E33" s="8">
        <f t="shared" si="3"/>
        <v>666039.58460928872</v>
      </c>
    </row>
    <row r="34" spans="1:8" x14ac:dyDescent="0.25">
      <c r="A34" s="6">
        <v>14</v>
      </c>
      <c r="B34" s="17">
        <f t="shared" si="0"/>
        <v>5664.0181839080715</v>
      </c>
      <c r="C34" s="2">
        <f t="shared" si="1"/>
        <v>2969.4264813830791</v>
      </c>
      <c r="D34" s="2">
        <f t="shared" si="2"/>
        <v>2694.5917025249923</v>
      </c>
      <c r="E34" s="8">
        <f t="shared" si="3"/>
        <v>663344.99290676368</v>
      </c>
    </row>
    <row r="35" spans="1:8" x14ac:dyDescent="0.25">
      <c r="A35" s="6">
        <v>15</v>
      </c>
      <c r="B35" s="17">
        <f t="shared" si="0"/>
        <v>5664.0181839080715</v>
      </c>
      <c r="C35" s="2">
        <f t="shared" si="1"/>
        <v>2957.413093375988</v>
      </c>
      <c r="D35" s="2">
        <f t="shared" si="2"/>
        <v>2706.6050905320831</v>
      </c>
      <c r="E35" s="8">
        <f t="shared" si="3"/>
        <v>660638.38781623158</v>
      </c>
    </row>
    <row r="36" spans="1:8" x14ac:dyDescent="0.25">
      <c r="A36" s="6">
        <v>16</v>
      </c>
      <c r="B36" s="17">
        <f t="shared" si="0"/>
        <v>5664.0181839080715</v>
      </c>
      <c r="C36" s="2">
        <f t="shared" si="1"/>
        <v>2945.3461456806995</v>
      </c>
      <c r="D36" s="2">
        <f t="shared" si="2"/>
        <v>2718.672038227372</v>
      </c>
      <c r="E36" s="8">
        <f t="shared" si="3"/>
        <v>657919.71577800426</v>
      </c>
    </row>
    <row r="37" spans="1:8" x14ac:dyDescent="0.25">
      <c r="A37" s="6">
        <v>17</v>
      </c>
      <c r="B37" s="17">
        <f t="shared" si="0"/>
        <v>5664.0181839080715</v>
      </c>
      <c r="C37" s="2">
        <f t="shared" si="1"/>
        <v>2933.2253995102692</v>
      </c>
      <c r="D37" s="2">
        <f t="shared" si="2"/>
        <v>2730.7927843978023</v>
      </c>
      <c r="E37" s="8">
        <f t="shared" si="3"/>
        <v>655188.92299360642</v>
      </c>
    </row>
    <row r="38" spans="1:8" x14ac:dyDescent="0.25">
      <c r="A38" s="6">
        <v>18</v>
      </c>
      <c r="B38" s="17">
        <f t="shared" si="0"/>
        <v>5664.0181839080715</v>
      </c>
      <c r="C38" s="2">
        <f t="shared" si="1"/>
        <v>2921.0506150131619</v>
      </c>
      <c r="D38" s="2">
        <f t="shared" si="2"/>
        <v>2742.9675688949087</v>
      </c>
      <c r="E38" s="8">
        <f t="shared" si="3"/>
        <v>652445.95542471146</v>
      </c>
      <c r="H38" s="10" t="s">
        <v>12</v>
      </c>
    </row>
    <row r="39" spans="1:8" x14ac:dyDescent="0.25">
      <c r="A39" s="6">
        <v>19</v>
      </c>
      <c r="B39" s="17">
        <f t="shared" si="0"/>
        <v>5664.0181839080715</v>
      </c>
      <c r="C39" s="2">
        <f t="shared" si="1"/>
        <v>2908.8215512685051</v>
      </c>
      <c r="D39" s="2">
        <f t="shared" si="2"/>
        <v>2755.1966326395655</v>
      </c>
      <c r="E39" s="8">
        <f t="shared" si="3"/>
        <v>649690.75879207184</v>
      </c>
    </row>
    <row r="40" spans="1:8" x14ac:dyDescent="0.25">
      <c r="A40" s="6">
        <v>20</v>
      </c>
      <c r="B40" s="17">
        <f t="shared" si="0"/>
        <v>5664.0181839080715</v>
      </c>
      <c r="C40" s="2">
        <f t="shared" si="1"/>
        <v>2896.5379662813198</v>
      </c>
      <c r="D40" s="2">
        <f t="shared" si="2"/>
        <v>2767.4802176267499</v>
      </c>
      <c r="E40" s="8">
        <f t="shared" si="3"/>
        <v>646923.27857444505</v>
      </c>
    </row>
    <row r="41" spans="1:8" x14ac:dyDescent="0.25">
      <c r="A41" s="6">
        <v>21</v>
      </c>
      <c r="B41" s="17">
        <f t="shared" si="0"/>
        <v>5664.0181839080715</v>
      </c>
      <c r="C41" s="2">
        <f t="shared" si="1"/>
        <v>2884.199616977734</v>
      </c>
      <c r="D41" s="2">
        <f t="shared" si="2"/>
        <v>2779.8185669303361</v>
      </c>
      <c r="E41" s="8">
        <f t="shared" si="3"/>
        <v>644143.46000751469</v>
      </c>
    </row>
    <row r="42" spans="1:8" x14ac:dyDescent="0.25">
      <c r="A42" s="6">
        <v>22</v>
      </c>
      <c r="B42" s="17">
        <f t="shared" si="0"/>
        <v>5664.0181839080715</v>
      </c>
      <c r="C42" s="2">
        <f t="shared" si="1"/>
        <v>2871.8062592001697</v>
      </c>
      <c r="D42" s="2">
        <f t="shared" si="2"/>
        <v>2792.2119247079008</v>
      </c>
      <c r="E42" s="8">
        <f t="shared" si="3"/>
        <v>641351.24808280682</v>
      </c>
    </row>
    <row r="43" spans="1:8" x14ac:dyDescent="0.25">
      <c r="A43" s="6">
        <v>23</v>
      </c>
      <c r="B43" s="17">
        <f t="shared" si="0"/>
        <v>5664.0181839080715</v>
      </c>
      <c r="C43" s="2">
        <f t="shared" si="1"/>
        <v>2859.357647702514</v>
      </c>
      <c r="D43" s="2">
        <f t="shared" si="2"/>
        <v>2804.6605362055566</v>
      </c>
      <c r="E43" s="8">
        <f t="shared" si="3"/>
        <v>638546.58754660131</v>
      </c>
    </row>
    <row r="44" spans="1:8" x14ac:dyDescent="0.25">
      <c r="A44" s="6">
        <v>24</v>
      </c>
      <c r="B44" s="17">
        <f t="shared" si="0"/>
        <v>5664.0181839080715</v>
      </c>
      <c r="C44" s="2">
        <f t="shared" si="1"/>
        <v>2846.8535361452637</v>
      </c>
      <c r="D44" s="2">
        <f t="shared" si="2"/>
        <v>2817.1646477628065</v>
      </c>
      <c r="E44" s="8">
        <f t="shared" si="3"/>
        <v>635729.42289883853</v>
      </c>
    </row>
    <row r="45" spans="1:8" x14ac:dyDescent="0.25">
      <c r="A45" s="6">
        <v>25</v>
      </c>
      <c r="B45" s="17">
        <f t="shared" si="0"/>
        <v>5664.0181839080715</v>
      </c>
      <c r="C45" s="2">
        <f t="shared" si="1"/>
        <v>2834.2936770906549</v>
      </c>
      <c r="D45" s="2">
        <f t="shared" si="2"/>
        <v>2829.7245068174157</v>
      </c>
      <c r="E45" s="8">
        <f t="shared" si="3"/>
        <v>632899.69839202112</v>
      </c>
    </row>
    <row r="46" spans="1:8" x14ac:dyDescent="0.25">
      <c r="A46" s="6">
        <v>26</v>
      </c>
      <c r="B46" s="17">
        <f t="shared" si="0"/>
        <v>5664.0181839080715</v>
      </c>
      <c r="C46" s="2">
        <f t="shared" si="1"/>
        <v>2821.6778219977605</v>
      </c>
      <c r="D46" s="2">
        <f t="shared" si="2"/>
        <v>2842.3403619103105</v>
      </c>
      <c r="E46" s="8">
        <f t="shared" si="3"/>
        <v>630057.35803011083</v>
      </c>
    </row>
    <row r="47" spans="1:8" x14ac:dyDescent="0.25">
      <c r="A47" s="6">
        <v>27</v>
      </c>
      <c r="B47" s="17">
        <f t="shared" si="0"/>
        <v>5664.0181839080715</v>
      </c>
      <c r="C47" s="2">
        <f t="shared" si="1"/>
        <v>2809.0057212175775</v>
      </c>
      <c r="D47" s="2">
        <f t="shared" si="2"/>
        <v>2855.0124626904935</v>
      </c>
      <c r="E47" s="8">
        <f t="shared" si="3"/>
        <v>627202.34556742036</v>
      </c>
    </row>
    <row r="48" spans="1:8" x14ac:dyDescent="0.25">
      <c r="A48" s="6">
        <v>28</v>
      </c>
      <c r="B48" s="17">
        <f t="shared" si="0"/>
        <v>5664.0181839080715</v>
      </c>
      <c r="C48" s="2">
        <f t="shared" si="1"/>
        <v>2796.2771239880822</v>
      </c>
      <c r="D48" s="2">
        <f t="shared" si="2"/>
        <v>2867.7410599199884</v>
      </c>
      <c r="E48" s="8">
        <f t="shared" si="3"/>
        <v>624334.60450750042</v>
      </c>
    </row>
    <row r="49" spans="1:5" x14ac:dyDescent="0.25">
      <c r="A49" s="6">
        <v>29</v>
      </c>
      <c r="B49" s="17">
        <f t="shared" si="0"/>
        <v>5664.0181839080715</v>
      </c>
      <c r="C49" s="2">
        <f t="shared" si="1"/>
        <v>2783.4917784292725</v>
      </c>
      <c r="D49" s="2">
        <f t="shared" si="2"/>
        <v>2880.5264054787986</v>
      </c>
      <c r="E49" s="8">
        <f t="shared" si="3"/>
        <v>621454.07810202159</v>
      </c>
    </row>
    <row r="50" spans="1:5" x14ac:dyDescent="0.25">
      <c r="A50" s="6">
        <v>30</v>
      </c>
      <c r="B50" s="17">
        <f t="shared" si="0"/>
        <v>5664.0181839080715</v>
      </c>
      <c r="C50" s="2">
        <f t="shared" si="1"/>
        <v>2770.6494315381792</v>
      </c>
      <c r="D50" s="2">
        <f t="shared" si="2"/>
        <v>2893.3687523698918</v>
      </c>
      <c r="E50" s="8">
        <f t="shared" si="3"/>
        <v>618560.7093496517</v>
      </c>
    </row>
    <row r="51" spans="1:5" x14ac:dyDescent="0.25">
      <c r="A51" s="6">
        <v>31</v>
      </c>
      <c r="B51" s="17">
        <f t="shared" si="0"/>
        <v>5664.0181839080715</v>
      </c>
      <c r="C51" s="2">
        <f t="shared" si="1"/>
        <v>2757.7498291838638</v>
      </c>
      <c r="D51" s="2">
        <f t="shared" si="2"/>
        <v>2906.2683547242077</v>
      </c>
      <c r="E51" s="8">
        <f t="shared" si="3"/>
        <v>615654.44099492754</v>
      </c>
    </row>
    <row r="52" spans="1:5" x14ac:dyDescent="0.25">
      <c r="A52" s="6">
        <v>32</v>
      </c>
      <c r="B52" s="17">
        <f t="shared" si="0"/>
        <v>5664.0181839080715</v>
      </c>
      <c r="C52" s="2">
        <f t="shared" si="1"/>
        <v>2744.7927161023854</v>
      </c>
      <c r="D52" s="2">
        <f t="shared" si="2"/>
        <v>2919.2254678056865</v>
      </c>
      <c r="E52" s="8">
        <f t="shared" si="3"/>
        <v>612735.21552712191</v>
      </c>
    </row>
    <row r="53" spans="1:5" x14ac:dyDescent="0.25">
      <c r="A53" s="6">
        <v>33</v>
      </c>
      <c r="B53" s="17">
        <f t="shared" si="0"/>
        <v>5664.0181839080715</v>
      </c>
      <c r="C53" s="2">
        <f t="shared" si="1"/>
        <v>2731.7778358917517</v>
      </c>
      <c r="D53" s="2">
        <f t="shared" si="2"/>
        <v>2932.2403480163193</v>
      </c>
      <c r="E53" s="8">
        <f t="shared" si="3"/>
        <v>609802.97517910553</v>
      </c>
    </row>
    <row r="54" spans="1:5" x14ac:dyDescent="0.25">
      <c r="A54" s="6">
        <v>34</v>
      </c>
      <c r="B54" s="17">
        <f t="shared" si="0"/>
        <v>5664.0181839080715</v>
      </c>
      <c r="C54" s="2">
        <f t="shared" si="1"/>
        <v>2718.7049310068455</v>
      </c>
      <c r="D54" s="2">
        <f t="shared" si="2"/>
        <v>2945.3132529012264</v>
      </c>
      <c r="E54" s="8">
        <f t="shared" si="3"/>
        <v>606857.66192620434</v>
      </c>
    </row>
    <row r="55" spans="1:5" x14ac:dyDescent="0.25">
      <c r="A55" s="6">
        <v>35</v>
      </c>
      <c r="B55" s="17">
        <f t="shared" si="0"/>
        <v>5664.0181839080715</v>
      </c>
      <c r="C55" s="2">
        <f t="shared" si="1"/>
        <v>2705.5737427543277</v>
      </c>
      <c r="D55" s="2">
        <f t="shared" si="2"/>
        <v>2958.4444411537443</v>
      </c>
      <c r="E55" s="8">
        <f t="shared" si="3"/>
        <v>603899.21748505055</v>
      </c>
    </row>
    <row r="56" spans="1:5" x14ac:dyDescent="0.25">
      <c r="A56" s="6">
        <v>36</v>
      </c>
      <c r="B56" s="17">
        <f t="shared" si="0"/>
        <v>5664.0181839080715</v>
      </c>
      <c r="C56" s="2">
        <f t="shared" si="1"/>
        <v>2692.3840112875173</v>
      </c>
      <c r="D56" s="2">
        <f t="shared" si="2"/>
        <v>2971.6341726205546</v>
      </c>
      <c r="E56" s="8">
        <f t="shared" si="3"/>
        <v>600927.58331242995</v>
      </c>
    </row>
    <row r="57" spans="1:5" x14ac:dyDescent="0.25">
      <c r="A57" s="6">
        <v>37</v>
      </c>
      <c r="B57" s="17">
        <f t="shared" si="0"/>
        <v>5664.0181839080715</v>
      </c>
      <c r="C57" s="2">
        <f t="shared" si="1"/>
        <v>2679.1354756012502</v>
      </c>
      <c r="D57" s="2">
        <f t="shared" si="2"/>
        <v>2984.8827083068213</v>
      </c>
      <c r="E57" s="8">
        <f t="shared" si="3"/>
        <v>597942.70060412318</v>
      </c>
    </row>
    <row r="58" spans="1:5" x14ac:dyDescent="0.25">
      <c r="A58" s="6">
        <v>38</v>
      </c>
      <c r="B58" s="17">
        <f t="shared" si="0"/>
        <v>5664.0181839080715</v>
      </c>
      <c r="C58" s="2">
        <f t="shared" si="1"/>
        <v>2665.8278735267158</v>
      </c>
      <c r="D58" s="2">
        <f t="shared" si="2"/>
        <v>2998.1903103813556</v>
      </c>
      <c r="E58" s="8">
        <f t="shared" si="3"/>
        <v>594944.51029374183</v>
      </c>
    </row>
    <row r="59" spans="1:5" x14ac:dyDescent="0.25">
      <c r="A59" s="6">
        <v>39</v>
      </c>
      <c r="B59" s="17">
        <f t="shared" si="0"/>
        <v>5664.0181839080715</v>
      </c>
      <c r="C59" s="2">
        <f t="shared" si="1"/>
        <v>2652.4609417262654</v>
      </c>
      <c r="D59" s="2">
        <f t="shared" si="2"/>
        <v>3011.5572421818056</v>
      </c>
      <c r="E59" s="8">
        <f t="shared" si="3"/>
        <v>591932.95305155998</v>
      </c>
    </row>
    <row r="60" spans="1:5" x14ac:dyDescent="0.25">
      <c r="A60" s="6">
        <v>40</v>
      </c>
      <c r="B60" s="17">
        <f t="shared" si="0"/>
        <v>5664.0181839080715</v>
      </c>
      <c r="C60" s="2">
        <f t="shared" si="1"/>
        <v>2639.0344156882047</v>
      </c>
      <c r="D60" s="2">
        <f t="shared" si="2"/>
        <v>3024.9837682198663</v>
      </c>
      <c r="E60" s="8">
        <f t="shared" si="3"/>
        <v>588907.96928334015</v>
      </c>
    </row>
    <row r="61" spans="1:5" x14ac:dyDescent="0.25">
      <c r="A61" s="6">
        <v>41</v>
      </c>
      <c r="B61" s="17">
        <f t="shared" si="0"/>
        <v>5664.0181839080715</v>
      </c>
      <c r="C61" s="2">
        <f t="shared" si="1"/>
        <v>2625.5480297215581</v>
      </c>
      <c r="D61" s="2">
        <f t="shared" si="2"/>
        <v>3038.4701541865124</v>
      </c>
      <c r="E61" s="8">
        <f t="shared" si="3"/>
        <v>585869.49912915367</v>
      </c>
    </row>
    <row r="62" spans="1:5" x14ac:dyDescent="0.25">
      <c r="A62" s="6">
        <v>42</v>
      </c>
      <c r="B62" s="17">
        <f t="shared" si="0"/>
        <v>5664.0181839080715</v>
      </c>
      <c r="C62" s="2">
        <f t="shared" si="1"/>
        <v>2612.0015169508101</v>
      </c>
      <c r="D62" s="2">
        <f t="shared" si="2"/>
        <v>3052.0166669572614</v>
      </c>
      <c r="E62" s="8">
        <f t="shared" si="3"/>
        <v>582817.48246219638</v>
      </c>
    </row>
    <row r="63" spans="1:5" x14ac:dyDescent="0.25">
      <c r="A63" s="6">
        <v>43</v>
      </c>
      <c r="B63" s="17">
        <f t="shared" si="0"/>
        <v>5664.0181839080715</v>
      </c>
      <c r="C63" s="2">
        <f t="shared" si="1"/>
        <v>2598.3946093106256</v>
      </c>
      <c r="D63" s="2">
        <f t="shared" si="2"/>
        <v>3065.6235745974459</v>
      </c>
      <c r="E63" s="8">
        <f t="shared" si="3"/>
        <v>579751.85888759897</v>
      </c>
    </row>
    <row r="64" spans="1:5" x14ac:dyDescent="0.25">
      <c r="A64" s="6">
        <v>44</v>
      </c>
      <c r="B64" s="17">
        <f t="shared" si="0"/>
        <v>5664.0181839080715</v>
      </c>
      <c r="C64" s="2">
        <f t="shared" si="1"/>
        <v>2584.7270375405456</v>
      </c>
      <c r="D64" s="2">
        <f t="shared" si="2"/>
        <v>3079.2911463675259</v>
      </c>
      <c r="E64" s="8">
        <f t="shared" si="3"/>
        <v>576672.56774123141</v>
      </c>
    </row>
    <row r="65" spans="1:5" x14ac:dyDescent="0.25">
      <c r="A65" s="6">
        <v>45</v>
      </c>
      <c r="B65" s="17">
        <f t="shared" si="0"/>
        <v>5664.0181839080715</v>
      </c>
      <c r="C65" s="2">
        <f t="shared" si="1"/>
        <v>2570.9985311796568</v>
      </c>
      <c r="D65" s="2">
        <f t="shared" si="2"/>
        <v>3093.0196527284147</v>
      </c>
      <c r="E65" s="8">
        <f t="shared" si="3"/>
        <v>573579.54808850295</v>
      </c>
    </row>
    <row r="66" spans="1:5" x14ac:dyDescent="0.25">
      <c r="A66" s="6">
        <v>46</v>
      </c>
      <c r="B66" s="17">
        <f t="shared" si="0"/>
        <v>5664.0181839080715</v>
      </c>
      <c r="C66" s="2">
        <f t="shared" si="1"/>
        <v>2557.2088185612424</v>
      </c>
      <c r="D66" s="2">
        <f t="shared" si="2"/>
        <v>3106.8093653468291</v>
      </c>
      <c r="E66" s="8">
        <f t="shared" si="3"/>
        <v>570472.73872315616</v>
      </c>
    </row>
    <row r="67" spans="1:5" x14ac:dyDescent="0.25">
      <c r="A67" s="6">
        <v>47</v>
      </c>
      <c r="B67" s="17">
        <f t="shared" si="0"/>
        <v>5664.0181839080715</v>
      </c>
      <c r="C67" s="2">
        <f t="shared" si="1"/>
        <v>2543.3576268074044</v>
      </c>
      <c r="D67" s="2">
        <f t="shared" si="2"/>
        <v>3120.6605571006667</v>
      </c>
      <c r="E67" s="8">
        <f t="shared" si="3"/>
        <v>567352.07816605549</v>
      </c>
    </row>
    <row r="68" spans="1:5" x14ac:dyDescent="0.25">
      <c r="A68" s="6">
        <v>48</v>
      </c>
      <c r="B68" s="17">
        <f t="shared" si="0"/>
        <v>5664.0181839080715</v>
      </c>
      <c r="C68" s="2">
        <f t="shared" si="1"/>
        <v>2529.4446818236643</v>
      </c>
      <c r="D68" s="2">
        <f t="shared" si="2"/>
        <v>3134.5735020844072</v>
      </c>
      <c r="E68" s="8">
        <f t="shared" si="3"/>
        <v>564217.50466397114</v>
      </c>
    </row>
    <row r="69" spans="1:5" x14ac:dyDescent="0.25">
      <c r="A69" s="6">
        <v>49</v>
      </c>
      <c r="B69" s="17">
        <f t="shared" si="0"/>
        <v>5664.0181839080715</v>
      </c>
      <c r="C69" s="2">
        <f t="shared" si="1"/>
        <v>2515.4697082935377</v>
      </c>
      <c r="D69" s="2">
        <f t="shared" si="2"/>
        <v>3148.5484756145338</v>
      </c>
      <c r="E69" s="8">
        <f t="shared" si="3"/>
        <v>561068.95618835662</v>
      </c>
    </row>
    <row r="70" spans="1:5" x14ac:dyDescent="0.25">
      <c r="A70" s="6">
        <v>50</v>
      </c>
      <c r="B70" s="17">
        <f t="shared" si="0"/>
        <v>5664.0181839080715</v>
      </c>
      <c r="C70" s="2">
        <f t="shared" si="1"/>
        <v>2501.4324296730897</v>
      </c>
      <c r="D70" s="2">
        <f t="shared" si="2"/>
        <v>3162.5857542349818</v>
      </c>
      <c r="E70" s="8">
        <f t="shared" si="3"/>
        <v>557906.37043412169</v>
      </c>
    </row>
    <row r="71" spans="1:5" x14ac:dyDescent="0.25">
      <c r="A71" s="6">
        <v>51</v>
      </c>
      <c r="B71" s="17">
        <f t="shared" si="0"/>
        <v>5664.0181839080715</v>
      </c>
      <c r="C71" s="2">
        <f t="shared" si="1"/>
        <v>2487.332568185459</v>
      </c>
      <c r="D71" s="2">
        <f t="shared" si="2"/>
        <v>3176.6856157226125</v>
      </c>
      <c r="E71" s="8">
        <f t="shared" si="3"/>
        <v>554729.68481839914</v>
      </c>
    </row>
    <row r="72" spans="1:5" x14ac:dyDescent="0.25">
      <c r="A72" s="6">
        <v>52</v>
      </c>
      <c r="B72" s="17">
        <f t="shared" si="0"/>
        <v>5664.0181839080715</v>
      </c>
      <c r="C72" s="2">
        <f t="shared" si="1"/>
        <v>2473.1698448153629</v>
      </c>
      <c r="D72" s="2">
        <f t="shared" si="2"/>
        <v>3190.8483390927095</v>
      </c>
      <c r="E72" s="8">
        <f t="shared" si="3"/>
        <v>551538.83647930645</v>
      </c>
    </row>
    <row r="73" spans="1:5" x14ac:dyDescent="0.25">
      <c r="A73" s="6">
        <v>53</v>
      </c>
      <c r="B73" s="17">
        <f t="shared" si="0"/>
        <v>5664.0181839080715</v>
      </c>
      <c r="C73" s="2">
        <f t="shared" si="1"/>
        <v>2458.9439793035745</v>
      </c>
      <c r="D73" s="2">
        <f t="shared" si="2"/>
        <v>3205.0742046044979</v>
      </c>
      <c r="E73" s="8">
        <f t="shared" si="3"/>
        <v>548333.76227470196</v>
      </c>
    </row>
    <row r="74" spans="1:5" x14ac:dyDescent="0.25">
      <c r="A74" s="6">
        <v>54</v>
      </c>
      <c r="B74" s="17">
        <f t="shared" si="0"/>
        <v>5664.0181839080715</v>
      </c>
      <c r="C74" s="2">
        <f t="shared" si="1"/>
        <v>2444.6546901413794</v>
      </c>
      <c r="D74" s="2">
        <f t="shared" si="2"/>
        <v>3219.363493766693</v>
      </c>
      <c r="E74" s="8">
        <f t="shared" si="3"/>
        <v>545114.39878093533</v>
      </c>
    </row>
    <row r="75" spans="1:5" x14ac:dyDescent="0.25">
      <c r="A75" s="6">
        <v>55</v>
      </c>
      <c r="B75" s="17">
        <f t="shared" si="0"/>
        <v>5664.0181839080715</v>
      </c>
      <c r="C75" s="2">
        <f t="shared" si="1"/>
        <v>2430.3016945650033</v>
      </c>
      <c r="D75" s="2">
        <f t="shared" si="2"/>
        <v>3233.716489343069</v>
      </c>
      <c r="E75" s="8">
        <f t="shared" si="3"/>
        <v>541880.68229159224</v>
      </c>
    </row>
    <row r="76" spans="1:5" x14ac:dyDescent="0.25">
      <c r="A76" s="6">
        <v>56</v>
      </c>
      <c r="B76" s="17">
        <f t="shared" si="0"/>
        <v>5664.0181839080715</v>
      </c>
      <c r="C76" s="2">
        <f t="shared" si="1"/>
        <v>2415.8847085500151</v>
      </c>
      <c r="D76" s="2">
        <f t="shared" si="2"/>
        <v>3248.1334753580577</v>
      </c>
      <c r="E76" s="8">
        <f t="shared" si="3"/>
        <v>538632.54881623422</v>
      </c>
    </row>
    <row r="77" spans="1:5" x14ac:dyDescent="0.25">
      <c r="A77" s="6">
        <v>57</v>
      </c>
      <c r="B77" s="17">
        <f t="shared" si="0"/>
        <v>5664.0181839080715</v>
      </c>
      <c r="C77" s="2">
        <f t="shared" si="1"/>
        <v>2401.4034468057112</v>
      </c>
      <c r="D77" s="2">
        <f t="shared" si="2"/>
        <v>3262.6147371023621</v>
      </c>
      <c r="E77" s="8">
        <f t="shared" si="3"/>
        <v>535369.93407913181</v>
      </c>
    </row>
    <row r="78" spans="1:5" x14ac:dyDescent="0.25">
      <c r="A78" s="6">
        <v>58</v>
      </c>
      <c r="B78" s="17">
        <f t="shared" si="0"/>
        <v>5664.0181839080715</v>
      </c>
      <c r="C78" s="2">
        <f t="shared" si="1"/>
        <v>2386.8576227694625</v>
      </c>
      <c r="D78" s="2">
        <f t="shared" si="2"/>
        <v>3277.1605611386099</v>
      </c>
      <c r="E78" s="8">
        <f t="shared" si="3"/>
        <v>532092.77351799316</v>
      </c>
    </row>
    <row r="79" spans="1:5" x14ac:dyDescent="0.25">
      <c r="A79" s="6">
        <v>59</v>
      </c>
      <c r="B79" s="17">
        <f t="shared" si="0"/>
        <v>5664.0181839080715</v>
      </c>
      <c r="C79" s="2">
        <f t="shared" si="1"/>
        <v>2372.2469486010527</v>
      </c>
      <c r="D79" s="2">
        <f t="shared" si="2"/>
        <v>3291.7712353070197</v>
      </c>
      <c r="E79" s="8">
        <f t="shared" si="3"/>
        <v>528801.00228268618</v>
      </c>
    </row>
    <row r="80" spans="1:5" x14ac:dyDescent="0.25">
      <c r="A80" s="6">
        <v>60</v>
      </c>
      <c r="B80" s="17">
        <f t="shared" si="0"/>
        <v>5664.0181839080715</v>
      </c>
      <c r="C80" s="2">
        <f t="shared" si="1"/>
        <v>2357.571135176976</v>
      </c>
      <c r="D80" s="2">
        <f t="shared" si="2"/>
        <v>3306.4470487310969</v>
      </c>
      <c r="E80" s="8">
        <f t="shared" si="3"/>
        <v>525494.55523395503</v>
      </c>
    </row>
    <row r="81" spans="1:5" x14ac:dyDescent="0.25">
      <c r="A81" s="6">
        <v>61</v>
      </c>
      <c r="B81" s="17">
        <f t="shared" si="0"/>
        <v>5664.0181839080715</v>
      </c>
      <c r="C81" s="2">
        <f t="shared" si="1"/>
        <v>2342.829892084716</v>
      </c>
      <c r="D81" s="2">
        <f t="shared" si="2"/>
        <v>3321.1882918233564</v>
      </c>
      <c r="E81" s="8">
        <f t="shared" si="3"/>
        <v>522173.36694213166</v>
      </c>
    </row>
    <row r="82" spans="1:5" x14ac:dyDescent="0.25">
      <c r="A82" s="6">
        <v>62</v>
      </c>
      <c r="B82" s="17">
        <f t="shared" si="0"/>
        <v>5664.0181839080715</v>
      </c>
      <c r="C82" s="2">
        <f t="shared" si="1"/>
        <v>2328.0229276170035</v>
      </c>
      <c r="D82" s="2">
        <f t="shared" si="2"/>
        <v>3335.9952562910689</v>
      </c>
      <c r="E82" s="8">
        <f t="shared" si="3"/>
        <v>518837.3716858406</v>
      </c>
    </row>
    <row r="83" spans="1:5" x14ac:dyDescent="0.25">
      <c r="A83" s="6">
        <v>63</v>
      </c>
      <c r="B83" s="17">
        <f t="shared" si="0"/>
        <v>5664.0181839080715</v>
      </c>
      <c r="C83" s="2">
        <f t="shared" si="1"/>
        <v>2313.1499487660394</v>
      </c>
      <c r="D83" s="2">
        <f t="shared" si="2"/>
        <v>3350.8682351420334</v>
      </c>
      <c r="E83" s="8">
        <f t="shared" si="3"/>
        <v>515486.50345069857</v>
      </c>
    </row>
    <row r="84" spans="1:5" x14ac:dyDescent="0.25">
      <c r="A84" s="6">
        <v>64</v>
      </c>
      <c r="B84" s="17">
        <f t="shared" si="0"/>
        <v>5664.0181839080715</v>
      </c>
      <c r="C84" s="2">
        <f t="shared" si="1"/>
        <v>2298.2106612176976</v>
      </c>
      <c r="D84" s="2">
        <f t="shared" si="2"/>
        <v>3365.8075226903748</v>
      </c>
      <c r="E84" s="8">
        <f t="shared" si="3"/>
        <v>512120.69592800818</v>
      </c>
    </row>
    <row r="85" spans="1:5" x14ac:dyDescent="0.25">
      <c r="A85" s="6">
        <v>65</v>
      </c>
      <c r="B85" s="17">
        <f t="shared" si="0"/>
        <v>5664.0181839080715</v>
      </c>
      <c r="C85" s="2">
        <f t="shared" si="1"/>
        <v>2283.204769345703</v>
      </c>
      <c r="D85" s="2">
        <f t="shared" si="2"/>
        <v>3380.8134145623694</v>
      </c>
      <c r="E85" s="8">
        <f t="shared" si="3"/>
        <v>508739.8825134458</v>
      </c>
    </row>
    <row r="86" spans="1:5" x14ac:dyDescent="0.25">
      <c r="A86" s="6">
        <v>66</v>
      </c>
      <c r="B86" s="17">
        <f t="shared" ref="B86:B149" si="4">+$B$17</f>
        <v>5664.0181839080715</v>
      </c>
      <c r="C86" s="2">
        <f t="shared" ref="C86:C149" si="5">+E85*$B$15/12</f>
        <v>2268.1319762057792</v>
      </c>
      <c r="D86" s="2">
        <f t="shared" ref="D86:D149" si="6">IF(B86&gt;0,PPMT(B$15/B$16,A86,B$14*B$16,-B$13),0)</f>
        <v>3395.8862077022932</v>
      </c>
      <c r="E86" s="8">
        <f t="shared" ref="E86:E149" si="7">+E85-D86</f>
        <v>505343.99630574352</v>
      </c>
    </row>
    <row r="87" spans="1:5" x14ac:dyDescent="0.25">
      <c r="A87" s="6">
        <v>67</v>
      </c>
      <c r="B87" s="17">
        <f t="shared" si="4"/>
        <v>5664.0181839080715</v>
      </c>
      <c r="C87" s="2">
        <f t="shared" si="5"/>
        <v>2252.9919835297733</v>
      </c>
      <c r="D87" s="2">
        <f t="shared" si="6"/>
        <v>3411.0262003782982</v>
      </c>
      <c r="E87" s="8">
        <f t="shared" si="7"/>
        <v>501932.97010536521</v>
      </c>
    </row>
    <row r="88" spans="1:5" x14ac:dyDescent="0.25">
      <c r="A88" s="6">
        <v>68</v>
      </c>
      <c r="B88" s="17">
        <f t="shared" si="4"/>
        <v>5664.0181839080715</v>
      </c>
      <c r="C88" s="2">
        <f t="shared" si="5"/>
        <v>2237.7844917197531</v>
      </c>
      <c r="D88" s="2">
        <f t="shared" si="6"/>
        <v>3426.2336921883189</v>
      </c>
      <c r="E88" s="8">
        <f t="shared" si="7"/>
        <v>498506.73641317687</v>
      </c>
    </row>
    <row r="89" spans="1:5" x14ac:dyDescent="0.25">
      <c r="A89" s="6">
        <v>69</v>
      </c>
      <c r="B89" s="17">
        <f t="shared" si="4"/>
        <v>5664.0181839080715</v>
      </c>
      <c r="C89" s="2">
        <f t="shared" si="5"/>
        <v>2222.5091998420803</v>
      </c>
      <c r="D89" s="2">
        <f t="shared" si="6"/>
        <v>3441.5089840659916</v>
      </c>
      <c r="E89" s="8">
        <f t="shared" si="7"/>
        <v>495065.22742911091</v>
      </c>
    </row>
    <row r="90" spans="1:5" x14ac:dyDescent="0.25">
      <c r="A90" s="6">
        <v>70</v>
      </c>
      <c r="B90" s="17">
        <f t="shared" si="4"/>
        <v>5664.0181839080715</v>
      </c>
      <c r="C90" s="2">
        <f t="shared" si="5"/>
        <v>2207.1658056214528</v>
      </c>
      <c r="D90" s="2">
        <f t="shared" si="6"/>
        <v>3456.8523782866196</v>
      </c>
      <c r="E90" s="8">
        <f t="shared" si="7"/>
        <v>491608.37505082431</v>
      </c>
    </row>
    <row r="91" spans="1:5" x14ac:dyDescent="0.25">
      <c r="A91" s="6">
        <v>71</v>
      </c>
      <c r="B91" s="17">
        <f t="shared" si="4"/>
        <v>5664.0181839080715</v>
      </c>
      <c r="C91" s="2">
        <f t="shared" si="5"/>
        <v>2191.7540054349251</v>
      </c>
      <c r="D91" s="2">
        <f t="shared" si="6"/>
        <v>3472.2641784731472</v>
      </c>
      <c r="E91" s="8">
        <f t="shared" si="7"/>
        <v>488136.11087235116</v>
      </c>
    </row>
    <row r="92" spans="1:5" x14ac:dyDescent="0.25">
      <c r="A92" s="6">
        <v>72</v>
      </c>
      <c r="B92" s="17">
        <f t="shared" si="4"/>
        <v>5664.0181839080715</v>
      </c>
      <c r="C92" s="2">
        <f t="shared" si="5"/>
        <v>2176.273494305899</v>
      </c>
      <c r="D92" s="2">
        <f t="shared" si="6"/>
        <v>3487.7446896021738</v>
      </c>
      <c r="E92" s="8">
        <f t="shared" si="7"/>
        <v>484648.36618274899</v>
      </c>
    </row>
    <row r="93" spans="1:5" x14ac:dyDescent="0.25">
      <c r="A93" s="6">
        <v>73</v>
      </c>
      <c r="B93" s="17">
        <f t="shared" si="4"/>
        <v>5664.0181839080715</v>
      </c>
      <c r="C93" s="2">
        <f t="shared" si="5"/>
        <v>2160.7239658980893</v>
      </c>
      <c r="D93" s="2">
        <f t="shared" si="6"/>
        <v>3503.2942180099831</v>
      </c>
      <c r="E93" s="8">
        <f t="shared" si="7"/>
        <v>481145.07196473901</v>
      </c>
    </row>
    <row r="94" spans="1:5" x14ac:dyDescent="0.25">
      <c r="A94" s="6">
        <v>74</v>
      </c>
      <c r="B94" s="17">
        <f t="shared" si="4"/>
        <v>5664.0181839080715</v>
      </c>
      <c r="C94" s="2">
        <f t="shared" si="5"/>
        <v>2145.1051125094614</v>
      </c>
      <c r="D94" s="2">
        <f t="shared" si="6"/>
        <v>3518.9130713986106</v>
      </c>
      <c r="E94" s="8">
        <f t="shared" si="7"/>
        <v>477626.15889334038</v>
      </c>
    </row>
    <row r="95" spans="1:5" x14ac:dyDescent="0.25">
      <c r="A95" s="6">
        <v>75</v>
      </c>
      <c r="B95" s="17">
        <f t="shared" si="4"/>
        <v>5664.0181839080715</v>
      </c>
      <c r="C95" s="2">
        <f t="shared" si="5"/>
        <v>2129.4166250661424</v>
      </c>
      <c r="D95" s="2">
        <f t="shared" si="6"/>
        <v>3534.60155884193</v>
      </c>
      <c r="E95" s="8">
        <f t="shared" si="7"/>
        <v>474091.55733449844</v>
      </c>
    </row>
    <row r="96" spans="1:5" x14ac:dyDescent="0.25">
      <c r="A96" s="6">
        <v>76</v>
      </c>
      <c r="B96" s="17">
        <f t="shared" si="4"/>
        <v>5664.0181839080715</v>
      </c>
      <c r="C96" s="2">
        <f t="shared" si="5"/>
        <v>2113.6581931163055</v>
      </c>
      <c r="D96" s="2">
        <f t="shared" si="6"/>
        <v>3550.3599907917664</v>
      </c>
      <c r="E96" s="8">
        <f t="shared" si="7"/>
        <v>470541.19734370668</v>
      </c>
    </row>
    <row r="97" spans="1:5" x14ac:dyDescent="0.25">
      <c r="A97" s="6">
        <v>77</v>
      </c>
      <c r="B97" s="17">
        <f t="shared" si="4"/>
        <v>5664.0181839080715</v>
      </c>
      <c r="C97" s="2">
        <f t="shared" si="5"/>
        <v>2097.8295048240257</v>
      </c>
      <c r="D97" s="2">
        <f t="shared" si="6"/>
        <v>3566.1886790840472</v>
      </c>
      <c r="E97" s="8">
        <f t="shared" si="7"/>
        <v>466975.00866462261</v>
      </c>
    </row>
    <row r="98" spans="1:5" x14ac:dyDescent="0.25">
      <c r="A98" s="6">
        <v>78</v>
      </c>
      <c r="B98" s="17">
        <f t="shared" si="4"/>
        <v>5664.0181839080715</v>
      </c>
      <c r="C98" s="2">
        <f t="shared" si="5"/>
        <v>2081.9302469631089</v>
      </c>
      <c r="D98" s="2">
        <f t="shared" si="6"/>
        <v>3582.0879369449631</v>
      </c>
      <c r="E98" s="8">
        <f t="shared" si="7"/>
        <v>463392.92072767764</v>
      </c>
    </row>
    <row r="99" spans="1:5" x14ac:dyDescent="0.25">
      <c r="A99" s="6">
        <v>79</v>
      </c>
      <c r="B99" s="17">
        <f t="shared" si="4"/>
        <v>5664.0181839080715</v>
      </c>
      <c r="C99" s="2">
        <f t="shared" si="5"/>
        <v>2065.960104910896</v>
      </c>
      <c r="D99" s="2">
        <f t="shared" si="6"/>
        <v>3598.0580789971755</v>
      </c>
      <c r="E99" s="8">
        <f t="shared" si="7"/>
        <v>459794.86264868046</v>
      </c>
    </row>
    <row r="100" spans="1:5" x14ac:dyDescent="0.25">
      <c r="A100" s="6">
        <v>80</v>
      </c>
      <c r="B100" s="17">
        <f t="shared" si="4"/>
        <v>5664.0181839080715</v>
      </c>
      <c r="C100" s="2">
        <f t="shared" si="5"/>
        <v>2049.9187626420339</v>
      </c>
      <c r="D100" s="2">
        <f t="shared" si="6"/>
        <v>3614.099421266038</v>
      </c>
      <c r="E100" s="8">
        <f t="shared" si="7"/>
        <v>456180.7632274144</v>
      </c>
    </row>
    <row r="101" spans="1:5" x14ac:dyDescent="0.25">
      <c r="A101" s="6">
        <v>81</v>
      </c>
      <c r="B101" s="17">
        <f t="shared" si="4"/>
        <v>5664.0181839080715</v>
      </c>
      <c r="C101" s="2">
        <f t="shared" si="5"/>
        <v>2033.8059027222225</v>
      </c>
      <c r="D101" s="2">
        <f t="shared" si="6"/>
        <v>3630.2122811858494</v>
      </c>
      <c r="E101" s="8">
        <f t="shared" si="7"/>
        <v>452550.55094622856</v>
      </c>
    </row>
    <row r="102" spans="1:5" x14ac:dyDescent="0.25">
      <c r="A102" s="6">
        <v>82</v>
      </c>
      <c r="B102" s="17">
        <f t="shared" si="4"/>
        <v>5664.0181839080715</v>
      </c>
      <c r="C102" s="2">
        <f t="shared" si="5"/>
        <v>2017.6212063019357</v>
      </c>
      <c r="D102" s="2">
        <f t="shared" si="6"/>
        <v>3646.3969776061363</v>
      </c>
      <c r="E102" s="8">
        <f t="shared" si="7"/>
        <v>448904.15396862244</v>
      </c>
    </row>
    <row r="103" spans="1:5" x14ac:dyDescent="0.25">
      <c r="A103" s="6">
        <v>83</v>
      </c>
      <c r="B103" s="17">
        <f t="shared" si="4"/>
        <v>5664.0181839080715</v>
      </c>
      <c r="C103" s="2">
        <f t="shared" si="5"/>
        <v>2001.3643531101081</v>
      </c>
      <c r="D103" s="2">
        <f t="shared" si="6"/>
        <v>3662.653830797964</v>
      </c>
      <c r="E103" s="8">
        <f t="shared" si="7"/>
        <v>445241.50013782451</v>
      </c>
    </row>
    <row r="104" spans="1:5" x14ac:dyDescent="0.25">
      <c r="A104" s="6">
        <v>84</v>
      </c>
      <c r="B104" s="17">
        <f t="shared" si="4"/>
        <v>5664.0181839080715</v>
      </c>
      <c r="C104" s="2">
        <f t="shared" si="5"/>
        <v>1985.035021447801</v>
      </c>
      <c r="D104" s="2">
        <f t="shared" si="6"/>
        <v>3678.9831624602716</v>
      </c>
      <c r="E104" s="8">
        <f t="shared" si="7"/>
        <v>441562.51697536424</v>
      </c>
    </row>
    <row r="105" spans="1:5" x14ac:dyDescent="0.25">
      <c r="A105" s="6">
        <v>85</v>
      </c>
      <c r="B105" s="17">
        <f t="shared" si="4"/>
        <v>5664.0181839080715</v>
      </c>
      <c r="C105" s="2">
        <f t="shared" si="5"/>
        <v>1968.6328881818324</v>
      </c>
      <c r="D105" s="2">
        <f t="shared" si="6"/>
        <v>3695.3852957262402</v>
      </c>
      <c r="E105" s="8">
        <f t="shared" si="7"/>
        <v>437867.131679638</v>
      </c>
    </row>
    <row r="106" spans="1:5" x14ac:dyDescent="0.25">
      <c r="A106" s="6">
        <v>86</v>
      </c>
      <c r="B106" s="17">
        <f t="shared" si="4"/>
        <v>5664.0181839080715</v>
      </c>
      <c r="C106" s="2">
        <f t="shared" si="5"/>
        <v>1952.1576287383859</v>
      </c>
      <c r="D106" s="2">
        <f t="shared" si="6"/>
        <v>3711.860555169686</v>
      </c>
      <c r="E106" s="8">
        <f t="shared" si="7"/>
        <v>434155.2711244683</v>
      </c>
    </row>
    <row r="107" spans="1:5" x14ac:dyDescent="0.25">
      <c r="A107" s="6">
        <v>87</v>
      </c>
      <c r="B107" s="17">
        <f t="shared" si="4"/>
        <v>5664.0181839080715</v>
      </c>
      <c r="C107" s="2">
        <f t="shared" si="5"/>
        <v>1935.6089170965879</v>
      </c>
      <c r="D107" s="2">
        <f t="shared" si="6"/>
        <v>3728.409266811484</v>
      </c>
      <c r="E107" s="8">
        <f t="shared" si="7"/>
        <v>430426.8618576568</v>
      </c>
    </row>
    <row r="108" spans="1:5" x14ac:dyDescent="0.25">
      <c r="A108" s="6">
        <v>88</v>
      </c>
      <c r="B108" s="17">
        <f t="shared" si="4"/>
        <v>5664.0181839080715</v>
      </c>
      <c r="C108" s="2">
        <f t="shared" si="5"/>
        <v>1918.9864257820534</v>
      </c>
      <c r="D108" s="2">
        <f t="shared" si="6"/>
        <v>3745.0317581260183</v>
      </c>
      <c r="E108" s="8">
        <f t="shared" si="7"/>
        <v>426681.83009953075</v>
      </c>
    </row>
    <row r="109" spans="1:5" x14ac:dyDescent="0.25">
      <c r="A109" s="6">
        <v>89</v>
      </c>
      <c r="B109" s="17">
        <f t="shared" si="4"/>
        <v>5664.0181839080715</v>
      </c>
      <c r="C109" s="2">
        <f t="shared" si="5"/>
        <v>1902.289825860408</v>
      </c>
      <c r="D109" s="2">
        <f t="shared" si="6"/>
        <v>3761.7283580476637</v>
      </c>
      <c r="E109" s="8">
        <f t="shared" si="7"/>
        <v>422920.10174148309</v>
      </c>
    </row>
    <row r="110" spans="1:5" x14ac:dyDescent="0.25">
      <c r="A110" s="6">
        <v>90</v>
      </c>
      <c r="B110" s="17">
        <f t="shared" si="4"/>
        <v>5664.0181839080715</v>
      </c>
      <c r="C110" s="2">
        <f t="shared" si="5"/>
        <v>1885.5187869307786</v>
      </c>
      <c r="D110" s="2">
        <f t="shared" si="6"/>
        <v>3778.4993969772936</v>
      </c>
      <c r="E110" s="8">
        <f t="shared" si="7"/>
        <v>419141.60234450578</v>
      </c>
    </row>
    <row r="111" spans="1:5" x14ac:dyDescent="0.25">
      <c r="A111" s="6">
        <v>91</v>
      </c>
      <c r="B111" s="17">
        <f t="shared" si="4"/>
        <v>5664.0181839080715</v>
      </c>
      <c r="C111" s="2">
        <f t="shared" si="5"/>
        <v>1868.6729771192549</v>
      </c>
      <c r="D111" s="2">
        <f t="shared" si="6"/>
        <v>3795.3452067888165</v>
      </c>
      <c r="E111" s="8">
        <f t="shared" si="7"/>
        <v>415346.25713771698</v>
      </c>
    </row>
    <row r="112" spans="1:5" x14ac:dyDescent="0.25">
      <c r="A112" s="6">
        <v>92</v>
      </c>
      <c r="B112" s="17">
        <f t="shared" si="4"/>
        <v>5664.0181839080715</v>
      </c>
      <c r="C112" s="2">
        <f t="shared" si="5"/>
        <v>1851.7520630723213</v>
      </c>
      <c r="D112" s="2">
        <f t="shared" si="6"/>
        <v>3812.2661208357508</v>
      </c>
      <c r="E112" s="8">
        <f t="shared" si="7"/>
        <v>411533.99101688125</v>
      </c>
    </row>
    <row r="113" spans="1:5" x14ac:dyDescent="0.25">
      <c r="A113" s="6">
        <v>93</v>
      </c>
      <c r="B113" s="17">
        <f t="shared" si="4"/>
        <v>5664.0181839080715</v>
      </c>
      <c r="C113" s="2">
        <f t="shared" si="5"/>
        <v>1834.7557099502621</v>
      </c>
      <c r="D113" s="2">
        <f t="shared" si="6"/>
        <v>3829.26247395781</v>
      </c>
      <c r="E113" s="8">
        <f t="shared" si="7"/>
        <v>407704.72854292346</v>
      </c>
    </row>
    <row r="114" spans="1:5" x14ac:dyDescent="0.25">
      <c r="A114" s="6">
        <v>94</v>
      </c>
      <c r="B114" s="17">
        <f t="shared" si="4"/>
        <v>5664.0181839080715</v>
      </c>
      <c r="C114" s="2">
        <f t="shared" si="5"/>
        <v>1817.6835814205335</v>
      </c>
      <c r="D114" s="2">
        <f t="shared" si="6"/>
        <v>3846.3346024875386</v>
      </c>
      <c r="E114" s="8">
        <f t="shared" si="7"/>
        <v>403858.3939404359</v>
      </c>
    </row>
    <row r="115" spans="1:5" x14ac:dyDescent="0.25">
      <c r="A115" s="6">
        <v>95</v>
      </c>
      <c r="B115" s="17">
        <f t="shared" si="4"/>
        <v>5664.0181839080715</v>
      </c>
      <c r="C115" s="2">
        <f t="shared" si="5"/>
        <v>1800.53533965111</v>
      </c>
      <c r="D115" s="2">
        <f t="shared" si="6"/>
        <v>3863.4828442569619</v>
      </c>
      <c r="E115" s="8">
        <f t="shared" si="7"/>
        <v>399994.91109617893</v>
      </c>
    </row>
    <row r="116" spans="1:5" x14ac:dyDescent="0.25">
      <c r="A116" s="6">
        <v>96</v>
      </c>
      <c r="B116" s="17">
        <f t="shared" si="4"/>
        <v>5664.0181839080715</v>
      </c>
      <c r="C116" s="2">
        <f t="shared" si="5"/>
        <v>1783.3106453037979</v>
      </c>
      <c r="D116" s="2">
        <f t="shared" si="6"/>
        <v>3880.7075386042748</v>
      </c>
      <c r="E116" s="8">
        <f t="shared" si="7"/>
        <v>396114.20355757466</v>
      </c>
    </row>
    <row r="117" spans="1:5" x14ac:dyDescent="0.25">
      <c r="A117" s="6">
        <v>97</v>
      </c>
      <c r="B117" s="17">
        <f t="shared" si="4"/>
        <v>5664.0181839080715</v>
      </c>
      <c r="C117" s="2">
        <f t="shared" si="5"/>
        <v>1766.0091575275203</v>
      </c>
      <c r="D117" s="2">
        <f t="shared" si="6"/>
        <v>3898.0090263805519</v>
      </c>
      <c r="E117" s="8">
        <f t="shared" si="7"/>
        <v>392216.19453119411</v>
      </c>
    </row>
    <row r="118" spans="1:5" x14ac:dyDescent="0.25">
      <c r="A118" s="6">
        <v>98</v>
      </c>
      <c r="B118" s="17">
        <f t="shared" si="4"/>
        <v>5664.0181839080715</v>
      </c>
      <c r="C118" s="2">
        <f t="shared" si="5"/>
        <v>1748.6305339515739</v>
      </c>
      <c r="D118" s="2">
        <f t="shared" si="6"/>
        <v>3915.3876499564985</v>
      </c>
      <c r="E118" s="8">
        <f t="shared" si="7"/>
        <v>388300.8068812376</v>
      </c>
    </row>
    <row r="119" spans="1:5" x14ac:dyDescent="0.25">
      <c r="A119" s="6">
        <v>99</v>
      </c>
      <c r="B119" s="17">
        <f t="shared" si="4"/>
        <v>5664.0181839080715</v>
      </c>
      <c r="C119" s="2">
        <f t="shared" si="5"/>
        <v>1731.1744306788507</v>
      </c>
      <c r="D119" s="2">
        <f t="shared" si="6"/>
        <v>3932.8437532292205</v>
      </c>
      <c r="E119" s="8">
        <f t="shared" si="7"/>
        <v>384367.96312800836</v>
      </c>
    </row>
    <row r="120" spans="1:5" x14ac:dyDescent="0.25">
      <c r="A120" s="6">
        <v>100</v>
      </c>
      <c r="B120" s="17">
        <f t="shared" si="4"/>
        <v>5664.0181839080715</v>
      </c>
      <c r="C120" s="2">
        <f t="shared" si="5"/>
        <v>1713.640502279037</v>
      </c>
      <c r="D120" s="2">
        <f t="shared" si="6"/>
        <v>3950.3776816290347</v>
      </c>
      <c r="E120" s="8">
        <f t="shared" si="7"/>
        <v>380417.58544637932</v>
      </c>
    </row>
    <row r="121" spans="1:5" x14ac:dyDescent="0.25">
      <c r="A121" s="6">
        <v>101</v>
      </c>
      <c r="B121" s="17">
        <f t="shared" si="4"/>
        <v>5664.0181839080715</v>
      </c>
      <c r="C121" s="2">
        <f t="shared" si="5"/>
        <v>1696.0284017817746</v>
      </c>
      <c r="D121" s="2">
        <f t="shared" si="6"/>
        <v>3967.9897821262971</v>
      </c>
      <c r="E121" s="8">
        <f t="shared" si="7"/>
        <v>376449.59566425305</v>
      </c>
    </row>
    <row r="122" spans="1:5" x14ac:dyDescent="0.25">
      <c r="A122" s="6">
        <v>102</v>
      </c>
      <c r="B122" s="17">
        <f t="shared" si="4"/>
        <v>5664.0181839080715</v>
      </c>
      <c r="C122" s="2">
        <f t="shared" si="5"/>
        <v>1678.3377806697947</v>
      </c>
      <c r="D122" s="2">
        <f t="shared" si="6"/>
        <v>3985.6804032382774</v>
      </c>
      <c r="E122" s="8">
        <f t="shared" si="7"/>
        <v>372463.91526101477</v>
      </c>
    </row>
    <row r="123" spans="1:5" x14ac:dyDescent="0.25">
      <c r="A123" s="6">
        <v>103</v>
      </c>
      <c r="B123" s="17">
        <f t="shared" si="4"/>
        <v>5664.0181839080715</v>
      </c>
      <c r="C123" s="2">
        <f t="shared" si="5"/>
        <v>1660.5682888720241</v>
      </c>
      <c r="D123" s="2">
        <f t="shared" si="6"/>
        <v>4003.4498950360476</v>
      </c>
      <c r="E123" s="8">
        <f t="shared" si="7"/>
        <v>368460.46536597871</v>
      </c>
    </row>
    <row r="124" spans="1:5" x14ac:dyDescent="0.25">
      <c r="A124" s="6">
        <v>104</v>
      </c>
      <c r="B124" s="17">
        <f t="shared" si="4"/>
        <v>5664.0181839080715</v>
      </c>
      <c r="C124" s="2">
        <f t="shared" si="5"/>
        <v>1642.719574756655</v>
      </c>
      <c r="D124" s="2">
        <f t="shared" si="6"/>
        <v>4021.2986091514172</v>
      </c>
      <c r="E124" s="8">
        <f t="shared" si="7"/>
        <v>364439.16675682733</v>
      </c>
    </row>
    <row r="125" spans="1:5" x14ac:dyDescent="0.25">
      <c r="A125" s="6">
        <v>105</v>
      </c>
      <c r="B125" s="17">
        <f t="shared" si="4"/>
        <v>5664.0181839080715</v>
      </c>
      <c r="C125" s="2">
        <f t="shared" si="5"/>
        <v>1624.7912851241883</v>
      </c>
      <c r="D125" s="2">
        <f t="shared" si="6"/>
        <v>4039.2268987838838</v>
      </c>
      <c r="E125" s="8">
        <f t="shared" si="7"/>
        <v>360399.93985804345</v>
      </c>
    </row>
    <row r="126" spans="1:5" x14ac:dyDescent="0.25">
      <c r="A126" s="6">
        <v>106</v>
      </c>
      <c r="B126" s="17">
        <f t="shared" si="4"/>
        <v>5664.0181839080715</v>
      </c>
      <c r="C126" s="2">
        <f t="shared" si="5"/>
        <v>1606.7830652004438</v>
      </c>
      <c r="D126" s="2">
        <f t="shared" si="6"/>
        <v>4057.2351187076283</v>
      </c>
      <c r="E126" s="8">
        <f t="shared" si="7"/>
        <v>356342.70473933581</v>
      </c>
    </row>
    <row r="127" spans="1:5" x14ac:dyDescent="0.25">
      <c r="A127" s="6">
        <v>107</v>
      </c>
      <c r="B127" s="17">
        <f t="shared" si="4"/>
        <v>5664.0181839080715</v>
      </c>
      <c r="C127" s="2">
        <f t="shared" si="5"/>
        <v>1588.6945586295387</v>
      </c>
      <c r="D127" s="2">
        <f t="shared" si="6"/>
        <v>4075.3236252785337</v>
      </c>
      <c r="E127" s="8">
        <f t="shared" si="7"/>
        <v>352267.38111405727</v>
      </c>
    </row>
    <row r="128" spans="1:5" x14ac:dyDescent="0.25">
      <c r="A128" s="6">
        <v>108</v>
      </c>
      <c r="B128" s="17">
        <f t="shared" si="4"/>
        <v>5664.0181839080715</v>
      </c>
      <c r="C128" s="2">
        <f t="shared" si="5"/>
        <v>1570.5254074668385</v>
      </c>
      <c r="D128" s="2">
        <f t="shared" si="6"/>
        <v>4093.4927764412337</v>
      </c>
      <c r="E128" s="8">
        <f t="shared" si="7"/>
        <v>348173.88833761605</v>
      </c>
    </row>
    <row r="129" spans="1:5" x14ac:dyDescent="0.25">
      <c r="A129" s="6">
        <v>109</v>
      </c>
      <c r="B129" s="17">
        <f t="shared" si="4"/>
        <v>5664.0181839080715</v>
      </c>
      <c r="C129" s="2">
        <f t="shared" si="5"/>
        <v>1552.2752521718714</v>
      </c>
      <c r="D129" s="2">
        <f t="shared" si="6"/>
        <v>4111.7429317362012</v>
      </c>
      <c r="E129" s="8">
        <f t="shared" si="7"/>
        <v>344062.14540587983</v>
      </c>
    </row>
    <row r="130" spans="1:5" x14ac:dyDescent="0.25">
      <c r="A130" s="6">
        <v>110</v>
      </c>
      <c r="B130" s="17">
        <f t="shared" si="4"/>
        <v>5664.0181839080715</v>
      </c>
      <c r="C130" s="2">
        <f t="shared" si="5"/>
        <v>1533.9437316012143</v>
      </c>
      <c r="D130" s="2">
        <f t="shared" si="6"/>
        <v>4130.0744523068579</v>
      </c>
      <c r="E130" s="8">
        <f t="shared" si="7"/>
        <v>339932.07095357298</v>
      </c>
    </row>
    <row r="131" spans="1:5" x14ac:dyDescent="0.25">
      <c r="A131" s="6">
        <v>111</v>
      </c>
      <c r="B131" s="17">
        <f t="shared" si="4"/>
        <v>5664.0181839080715</v>
      </c>
      <c r="C131" s="2">
        <f t="shared" si="5"/>
        <v>1515.5304830013463</v>
      </c>
      <c r="D131" s="2">
        <f t="shared" si="6"/>
        <v>4148.4877009067259</v>
      </c>
      <c r="E131" s="8">
        <f t="shared" si="7"/>
        <v>335783.58325266629</v>
      </c>
    </row>
    <row r="132" spans="1:5" x14ac:dyDescent="0.25">
      <c r="A132" s="6">
        <v>112</v>
      </c>
      <c r="B132" s="17">
        <f t="shared" si="4"/>
        <v>5664.0181839080715</v>
      </c>
      <c r="C132" s="2">
        <f t="shared" si="5"/>
        <v>1497.0351420014704</v>
      </c>
      <c r="D132" s="2">
        <f t="shared" si="6"/>
        <v>4166.9830419066011</v>
      </c>
      <c r="E132" s="8">
        <f t="shared" si="7"/>
        <v>331616.60021075967</v>
      </c>
    </row>
    <row r="133" spans="1:5" x14ac:dyDescent="0.25">
      <c r="A133" s="6">
        <v>113</v>
      </c>
      <c r="B133" s="17">
        <f t="shared" si="4"/>
        <v>5664.0181839080715</v>
      </c>
      <c r="C133" s="2">
        <f t="shared" si="5"/>
        <v>1478.4573426063034</v>
      </c>
      <c r="D133" s="2">
        <f t="shared" si="6"/>
        <v>4185.5608413017681</v>
      </c>
      <c r="E133" s="8">
        <f t="shared" si="7"/>
        <v>327431.03936945793</v>
      </c>
    </row>
    <row r="134" spans="1:5" x14ac:dyDescent="0.25">
      <c r="A134" s="6">
        <v>114</v>
      </c>
      <c r="B134" s="17">
        <f t="shared" si="4"/>
        <v>5664.0181839080715</v>
      </c>
      <c r="C134" s="2">
        <f t="shared" si="5"/>
        <v>1459.7967171888331</v>
      </c>
      <c r="D134" s="2">
        <f t="shared" si="6"/>
        <v>4204.2214667192393</v>
      </c>
      <c r="E134" s="8">
        <f t="shared" si="7"/>
        <v>323226.81790273869</v>
      </c>
    </row>
    <row r="135" spans="1:5" x14ac:dyDescent="0.25">
      <c r="A135" s="6">
        <v>115</v>
      </c>
      <c r="B135" s="17">
        <f t="shared" si="4"/>
        <v>5664.0181839080715</v>
      </c>
      <c r="C135" s="2">
        <f t="shared" si="5"/>
        <v>1441.0528964830435</v>
      </c>
      <c r="D135" s="2">
        <f t="shared" si="6"/>
        <v>4222.9652874250287</v>
      </c>
      <c r="E135" s="8">
        <f t="shared" si="7"/>
        <v>319003.85261531366</v>
      </c>
    </row>
    <row r="136" spans="1:5" x14ac:dyDescent="0.25">
      <c r="A136" s="6">
        <v>116</v>
      </c>
      <c r="B136" s="17">
        <f t="shared" si="4"/>
        <v>5664.0181839080715</v>
      </c>
      <c r="C136" s="2">
        <f t="shared" si="5"/>
        <v>1422.2255095766068</v>
      </c>
      <c r="D136" s="2">
        <f t="shared" si="6"/>
        <v>4241.7926743314656</v>
      </c>
      <c r="E136" s="8">
        <f t="shared" si="7"/>
        <v>314762.0599409822</v>
      </c>
    </row>
    <row r="137" spans="1:5" x14ac:dyDescent="0.25">
      <c r="A137" s="6">
        <v>117</v>
      </c>
      <c r="B137" s="17">
        <f t="shared" si="4"/>
        <v>5664.0181839080715</v>
      </c>
      <c r="C137" s="2">
        <f t="shared" si="5"/>
        <v>1403.3141839035454</v>
      </c>
      <c r="D137" s="2">
        <f t="shared" si="6"/>
        <v>4260.7040000045263</v>
      </c>
      <c r="E137" s="8">
        <f t="shared" si="7"/>
        <v>310501.35594097769</v>
      </c>
    </row>
    <row r="138" spans="1:5" x14ac:dyDescent="0.25">
      <c r="A138" s="6">
        <v>118</v>
      </c>
      <c r="B138" s="17">
        <f t="shared" si="4"/>
        <v>5664.0181839080715</v>
      </c>
      <c r="C138" s="2">
        <f t="shared" si="5"/>
        <v>1384.3185452368589</v>
      </c>
      <c r="D138" s="2">
        <f t="shared" si="6"/>
        <v>4279.6996386712135</v>
      </c>
      <c r="E138" s="8">
        <f t="shared" si="7"/>
        <v>306221.65630230645</v>
      </c>
    </row>
    <row r="139" spans="1:5" x14ac:dyDescent="0.25">
      <c r="A139" s="6">
        <v>119</v>
      </c>
      <c r="B139" s="17">
        <f t="shared" si="4"/>
        <v>5664.0181839080715</v>
      </c>
      <c r="C139" s="2">
        <f t="shared" si="5"/>
        <v>1365.2382176811163</v>
      </c>
      <c r="D139" s="2">
        <f t="shared" si="6"/>
        <v>4298.7799662269554</v>
      </c>
      <c r="E139" s="8">
        <f t="shared" si="7"/>
        <v>301922.8763360795</v>
      </c>
    </row>
    <row r="140" spans="1:5" x14ac:dyDescent="0.25">
      <c r="A140" s="6">
        <v>120</v>
      </c>
      <c r="B140" s="17">
        <f t="shared" si="4"/>
        <v>5664.0181839080715</v>
      </c>
      <c r="C140" s="2">
        <f t="shared" si="5"/>
        <v>1346.0728236650211</v>
      </c>
      <c r="D140" s="2">
        <f t="shared" si="6"/>
        <v>4317.9453602430513</v>
      </c>
      <c r="E140" s="8">
        <f t="shared" si="7"/>
        <v>297604.93097583647</v>
      </c>
    </row>
    <row r="141" spans="1:5" x14ac:dyDescent="0.25">
      <c r="A141" s="6">
        <v>121</v>
      </c>
      <c r="B141" s="17">
        <f t="shared" si="4"/>
        <v>5664.0181839080715</v>
      </c>
      <c r="C141" s="2">
        <f t="shared" si="5"/>
        <v>1326.8219839339374</v>
      </c>
      <c r="D141" s="2">
        <f t="shared" si="6"/>
        <v>4337.1961999741352</v>
      </c>
      <c r="E141" s="8">
        <f t="shared" si="7"/>
        <v>293267.73477586231</v>
      </c>
    </row>
    <row r="142" spans="1:5" x14ac:dyDescent="0.25">
      <c r="A142" s="6">
        <v>122</v>
      </c>
      <c r="B142" s="17">
        <f t="shared" si="4"/>
        <v>5664.0181839080715</v>
      </c>
      <c r="C142" s="2">
        <f t="shared" si="5"/>
        <v>1307.4853175423862</v>
      </c>
      <c r="D142" s="2">
        <f t="shared" si="6"/>
        <v>4356.5328663656865</v>
      </c>
      <c r="E142" s="8">
        <f t="shared" si="7"/>
        <v>288911.20190949662</v>
      </c>
    </row>
    <row r="143" spans="1:5" x14ac:dyDescent="0.25">
      <c r="A143" s="6">
        <v>123</v>
      </c>
      <c r="B143" s="17">
        <f t="shared" si="4"/>
        <v>5664.0181839080715</v>
      </c>
      <c r="C143" s="2">
        <f t="shared" si="5"/>
        <v>1288.0624418465056</v>
      </c>
      <c r="D143" s="2">
        <f t="shared" si="6"/>
        <v>4375.9557420615665</v>
      </c>
      <c r="E143" s="8">
        <f t="shared" si="7"/>
        <v>284535.24616743508</v>
      </c>
    </row>
    <row r="144" spans="1:5" x14ac:dyDescent="0.25">
      <c r="A144" s="6">
        <v>124</v>
      </c>
      <c r="B144" s="17">
        <f t="shared" si="4"/>
        <v>5664.0181839080715</v>
      </c>
      <c r="C144" s="2">
        <f t="shared" si="5"/>
        <v>1268.5529724964813</v>
      </c>
      <c r="D144" s="2">
        <f t="shared" si="6"/>
        <v>4395.4652114115906</v>
      </c>
      <c r="E144" s="8">
        <f t="shared" si="7"/>
        <v>280139.78095602349</v>
      </c>
    </row>
    <row r="145" spans="1:5" x14ac:dyDescent="0.25">
      <c r="A145" s="6">
        <v>125</v>
      </c>
      <c r="B145" s="17">
        <f t="shared" si="4"/>
        <v>5664.0181839080715</v>
      </c>
      <c r="C145" s="2">
        <f t="shared" si="5"/>
        <v>1248.956523428938</v>
      </c>
      <c r="D145" s="2">
        <f t="shared" si="6"/>
        <v>4415.0616604791339</v>
      </c>
      <c r="E145" s="8">
        <f t="shared" si="7"/>
        <v>275724.71929554438</v>
      </c>
    </row>
    <row r="146" spans="1:5" x14ac:dyDescent="0.25">
      <c r="A146" s="6">
        <v>126</v>
      </c>
      <c r="B146" s="17">
        <f t="shared" si="4"/>
        <v>5664.0181839080715</v>
      </c>
      <c r="C146" s="2">
        <f t="shared" si="5"/>
        <v>1229.2727068593019</v>
      </c>
      <c r="D146" s="2">
        <f t="shared" si="6"/>
        <v>4434.7454770487702</v>
      </c>
      <c r="E146" s="8">
        <f t="shared" si="7"/>
        <v>271289.97381849558</v>
      </c>
    </row>
    <row r="147" spans="1:5" x14ac:dyDescent="0.25">
      <c r="A147" s="6">
        <v>127</v>
      </c>
      <c r="B147" s="17">
        <f t="shared" si="4"/>
        <v>5664.0181839080715</v>
      </c>
      <c r="C147" s="2">
        <f t="shared" si="5"/>
        <v>1209.5011332741262</v>
      </c>
      <c r="D147" s="2">
        <f t="shared" si="6"/>
        <v>4454.5170506339464</v>
      </c>
      <c r="E147" s="8">
        <f t="shared" si="7"/>
        <v>266835.45676786161</v>
      </c>
    </row>
    <row r="148" spans="1:5" x14ac:dyDescent="0.25">
      <c r="A148" s="6">
        <v>128</v>
      </c>
      <c r="B148" s="17">
        <f t="shared" si="4"/>
        <v>5664.0181839080715</v>
      </c>
      <c r="C148" s="2">
        <f t="shared" si="5"/>
        <v>1189.641411423383</v>
      </c>
      <c r="D148" s="2">
        <f t="shared" si="6"/>
        <v>4474.3767724846894</v>
      </c>
      <c r="E148" s="8">
        <f t="shared" si="7"/>
        <v>262361.07999537693</v>
      </c>
    </row>
    <row r="149" spans="1:5" x14ac:dyDescent="0.25">
      <c r="A149" s="6">
        <v>129</v>
      </c>
      <c r="B149" s="17">
        <f t="shared" si="4"/>
        <v>5664.0181839080715</v>
      </c>
      <c r="C149" s="2">
        <f t="shared" si="5"/>
        <v>1169.6931483127221</v>
      </c>
      <c r="D149" s="2">
        <f t="shared" si="6"/>
        <v>4494.3250355953496</v>
      </c>
      <c r="E149" s="8">
        <f t="shared" si="7"/>
        <v>257866.7549597816</v>
      </c>
    </row>
    <row r="150" spans="1:5" x14ac:dyDescent="0.25">
      <c r="A150" s="6">
        <v>130</v>
      </c>
      <c r="B150" s="17">
        <f t="shared" ref="B150:B213" si="8">+$B$17</f>
        <v>5664.0181839080715</v>
      </c>
      <c r="C150" s="2">
        <f t="shared" ref="C150:C213" si="9">+E149*$B$15/12</f>
        <v>1149.655949195693</v>
      </c>
      <c r="D150" s="2">
        <f t="shared" ref="D150:D213" si="10">IF(B150&gt;0,PPMT(B$15/B$16,A150,B$14*B$16,-B$13),0)</f>
        <v>4514.3622347123792</v>
      </c>
      <c r="E150" s="8">
        <f t="shared" ref="E150:E213" si="11">+E149-D150</f>
        <v>253352.39272506922</v>
      </c>
    </row>
    <row r="151" spans="1:5" x14ac:dyDescent="0.25">
      <c r="A151" s="6">
        <v>131</v>
      </c>
      <c r="B151" s="17">
        <f t="shared" si="8"/>
        <v>5664.0181839080715</v>
      </c>
      <c r="C151" s="2">
        <f t="shared" si="9"/>
        <v>1129.5294175659335</v>
      </c>
      <c r="D151" s="2">
        <f t="shared" si="10"/>
        <v>4534.4887663421387</v>
      </c>
      <c r="E151" s="8">
        <f t="shared" si="11"/>
        <v>248817.90395872708</v>
      </c>
    </row>
    <row r="152" spans="1:5" x14ac:dyDescent="0.25">
      <c r="A152" s="6">
        <v>132</v>
      </c>
      <c r="B152" s="17">
        <f t="shared" si="8"/>
        <v>5664.0181839080715</v>
      </c>
      <c r="C152" s="2">
        <f t="shared" si="9"/>
        <v>1109.313155149325</v>
      </c>
      <c r="D152" s="2">
        <f t="shared" si="10"/>
        <v>4554.7050287587472</v>
      </c>
      <c r="E152" s="8">
        <f t="shared" si="11"/>
        <v>244263.19892996835</v>
      </c>
    </row>
    <row r="153" spans="1:5" x14ac:dyDescent="0.25">
      <c r="A153" s="6">
        <v>133</v>
      </c>
      <c r="B153" s="17">
        <f t="shared" si="8"/>
        <v>5664.0181839080715</v>
      </c>
      <c r="C153" s="2">
        <f t="shared" si="9"/>
        <v>1089.0067618961089</v>
      </c>
      <c r="D153" s="2">
        <f t="shared" si="10"/>
        <v>4575.011422011964</v>
      </c>
      <c r="E153" s="8">
        <f t="shared" si="11"/>
        <v>239688.18750795638</v>
      </c>
    </row>
    <row r="154" spans="1:5" x14ac:dyDescent="0.25">
      <c r="A154" s="6">
        <v>134</v>
      </c>
      <c r="B154" s="17">
        <f t="shared" si="8"/>
        <v>5664.0181839080715</v>
      </c>
      <c r="C154" s="2">
        <f t="shared" si="9"/>
        <v>1068.6098359729722</v>
      </c>
      <c r="D154" s="2">
        <f t="shared" si="10"/>
        <v>4595.4083479351002</v>
      </c>
      <c r="E154" s="8">
        <f t="shared" si="11"/>
        <v>235092.77916002128</v>
      </c>
    </row>
    <row r="155" spans="1:5" x14ac:dyDescent="0.25">
      <c r="A155" s="6">
        <v>135</v>
      </c>
      <c r="B155" s="17">
        <f t="shared" si="8"/>
        <v>5664.0181839080715</v>
      </c>
      <c r="C155" s="2">
        <f t="shared" si="9"/>
        <v>1048.1219737550948</v>
      </c>
      <c r="D155" s="2">
        <f t="shared" si="10"/>
        <v>4615.8962101529778</v>
      </c>
      <c r="E155" s="8">
        <f t="shared" si="11"/>
        <v>230476.8829498683</v>
      </c>
    </row>
    <row r="156" spans="1:5" x14ac:dyDescent="0.25">
      <c r="A156" s="6">
        <v>136</v>
      </c>
      <c r="B156" s="17">
        <f t="shared" si="8"/>
        <v>5664.0181839080715</v>
      </c>
      <c r="C156" s="2">
        <f t="shared" si="9"/>
        <v>1027.5427698181627</v>
      </c>
      <c r="D156" s="2">
        <f t="shared" si="10"/>
        <v>4636.4754140899095</v>
      </c>
      <c r="E156" s="8">
        <f t="shared" si="11"/>
        <v>225840.40753577839</v>
      </c>
    </row>
    <row r="157" spans="1:5" x14ac:dyDescent="0.25">
      <c r="A157" s="6">
        <v>137</v>
      </c>
      <c r="B157" s="17">
        <f t="shared" si="8"/>
        <v>5664.0181839080715</v>
      </c>
      <c r="C157" s="2">
        <f t="shared" si="9"/>
        <v>1006.8718169303453</v>
      </c>
      <c r="D157" s="2">
        <f t="shared" si="10"/>
        <v>4657.1463669777268</v>
      </c>
      <c r="E157" s="8">
        <f t="shared" si="11"/>
        <v>221183.26116880067</v>
      </c>
    </row>
    <row r="158" spans="1:5" x14ac:dyDescent="0.25">
      <c r="A158" s="6">
        <v>138</v>
      </c>
      <c r="B158" s="17">
        <f t="shared" si="8"/>
        <v>5664.0181839080715</v>
      </c>
      <c r="C158" s="2">
        <f t="shared" si="9"/>
        <v>986.10870604423633</v>
      </c>
      <c r="D158" s="2">
        <f t="shared" si="10"/>
        <v>4677.9094778638364</v>
      </c>
      <c r="E158" s="8">
        <f t="shared" si="11"/>
        <v>216505.35169093683</v>
      </c>
    </row>
    <row r="159" spans="1:5" x14ac:dyDescent="0.25">
      <c r="A159" s="6">
        <v>139</v>
      </c>
      <c r="B159" s="17">
        <f t="shared" si="8"/>
        <v>5664.0181839080715</v>
      </c>
      <c r="C159" s="2">
        <f t="shared" si="9"/>
        <v>965.25302628876</v>
      </c>
      <c r="D159" s="2">
        <f t="shared" si="10"/>
        <v>4698.765157619312</v>
      </c>
      <c r="E159" s="8">
        <f t="shared" si="11"/>
        <v>211806.58653331752</v>
      </c>
    </row>
    <row r="160" spans="1:5" x14ac:dyDescent="0.25">
      <c r="A160" s="6">
        <v>140</v>
      </c>
      <c r="B160" s="17">
        <f t="shared" si="8"/>
        <v>5664.0181839080715</v>
      </c>
      <c r="C160" s="2">
        <f t="shared" si="9"/>
        <v>944.30436496104051</v>
      </c>
      <c r="D160" s="2">
        <f t="shared" si="10"/>
        <v>4719.7138189470315</v>
      </c>
      <c r="E160" s="8">
        <f t="shared" si="11"/>
        <v>207086.87271437049</v>
      </c>
    </row>
    <row r="161" spans="1:5" x14ac:dyDescent="0.25">
      <c r="A161" s="6">
        <v>141</v>
      </c>
      <c r="B161" s="17">
        <f t="shared" si="8"/>
        <v>5664.0181839080715</v>
      </c>
      <c r="C161" s="2">
        <f t="shared" si="9"/>
        <v>923.26230751823505</v>
      </c>
      <c r="D161" s="2">
        <f t="shared" si="10"/>
        <v>4740.7558763898369</v>
      </c>
      <c r="E161" s="8">
        <f t="shared" si="11"/>
        <v>202346.11683798066</v>
      </c>
    </row>
    <row r="162" spans="1:5" x14ac:dyDescent="0.25">
      <c r="A162" s="6">
        <v>142</v>
      </c>
      <c r="B162" s="17">
        <f t="shared" si="8"/>
        <v>5664.0181839080715</v>
      </c>
      <c r="C162" s="2">
        <f t="shared" si="9"/>
        <v>902.12643756933039</v>
      </c>
      <c r="D162" s="2">
        <f t="shared" si="10"/>
        <v>4761.8917463387415</v>
      </c>
      <c r="E162" s="8">
        <f t="shared" si="11"/>
        <v>197584.22509164191</v>
      </c>
    </row>
    <row r="163" spans="1:5" x14ac:dyDescent="0.25">
      <c r="A163" s="6">
        <v>143</v>
      </c>
      <c r="B163" s="17">
        <f t="shared" si="8"/>
        <v>5664.0181839080715</v>
      </c>
      <c r="C163" s="2">
        <f t="shared" si="9"/>
        <v>880.89633686690343</v>
      </c>
      <c r="D163" s="2">
        <f t="shared" si="10"/>
        <v>4783.1218470411686</v>
      </c>
      <c r="E163" s="8">
        <f t="shared" si="11"/>
        <v>192801.10324460076</v>
      </c>
    </row>
    <row r="164" spans="1:5" x14ac:dyDescent="0.25">
      <c r="A164" s="6">
        <v>144</v>
      </c>
      <c r="B164" s="17">
        <f t="shared" si="8"/>
        <v>5664.0181839080715</v>
      </c>
      <c r="C164" s="2">
        <f t="shared" si="9"/>
        <v>859.57158529884509</v>
      </c>
      <c r="D164" s="2">
        <f t="shared" si="10"/>
        <v>4804.4465986092273</v>
      </c>
      <c r="E164" s="8">
        <f t="shared" si="11"/>
        <v>187996.65664599152</v>
      </c>
    </row>
    <row r="165" spans="1:5" x14ac:dyDescent="0.25">
      <c r="A165" s="6">
        <v>145</v>
      </c>
      <c r="B165" s="17">
        <f t="shared" si="8"/>
        <v>5664.0181839080715</v>
      </c>
      <c r="C165" s="2">
        <f t="shared" si="9"/>
        <v>838.15176088004546</v>
      </c>
      <c r="D165" s="2">
        <f t="shared" si="10"/>
        <v>4825.8664230280265</v>
      </c>
      <c r="E165" s="8">
        <f t="shared" si="11"/>
        <v>183170.79022296349</v>
      </c>
    </row>
    <row r="166" spans="1:5" x14ac:dyDescent="0.25">
      <c r="A166" s="6">
        <v>146</v>
      </c>
      <c r="B166" s="17">
        <f t="shared" si="8"/>
        <v>5664.0181839080715</v>
      </c>
      <c r="C166" s="2">
        <f t="shared" si="9"/>
        <v>816.63643974404556</v>
      </c>
      <c r="D166" s="2">
        <f t="shared" si="10"/>
        <v>4847.3817441640267</v>
      </c>
      <c r="E166" s="8">
        <f t="shared" si="11"/>
        <v>178323.40847879948</v>
      </c>
    </row>
    <row r="167" spans="1:5" x14ac:dyDescent="0.25">
      <c r="A167" s="6">
        <v>147</v>
      </c>
      <c r="B167" s="17">
        <f t="shared" si="8"/>
        <v>5664.0181839080715</v>
      </c>
      <c r="C167" s="2">
        <f t="shared" si="9"/>
        <v>795.02519613464767</v>
      </c>
      <c r="D167" s="2">
        <f t="shared" si="10"/>
        <v>4868.9929877734248</v>
      </c>
      <c r="E167" s="8">
        <f t="shared" si="11"/>
        <v>173454.41549102607</v>
      </c>
    </row>
    <row r="168" spans="1:5" x14ac:dyDescent="0.25">
      <c r="A168" s="6">
        <v>148</v>
      </c>
      <c r="B168" s="17">
        <f t="shared" si="8"/>
        <v>5664.0181839080715</v>
      </c>
      <c r="C168" s="2">
        <f t="shared" si="9"/>
        <v>773.31760239749121</v>
      </c>
      <c r="D168" s="2">
        <f t="shared" si="10"/>
        <v>4890.7005815105822</v>
      </c>
      <c r="E168" s="8">
        <f t="shared" si="11"/>
        <v>168563.71490951549</v>
      </c>
    </row>
    <row r="169" spans="1:5" x14ac:dyDescent="0.25">
      <c r="A169" s="6">
        <v>149</v>
      </c>
      <c r="B169" s="17">
        <f t="shared" si="8"/>
        <v>5664.0181839080715</v>
      </c>
      <c r="C169" s="2">
        <f t="shared" si="9"/>
        <v>751.51322897158991</v>
      </c>
      <c r="D169" s="2">
        <f t="shared" si="10"/>
        <v>4912.504954936483</v>
      </c>
      <c r="E169" s="8">
        <f t="shared" si="11"/>
        <v>163651.20995457901</v>
      </c>
    </row>
    <row r="170" spans="1:5" x14ac:dyDescent="0.25">
      <c r="A170" s="6">
        <v>150</v>
      </c>
      <c r="B170" s="17">
        <f t="shared" si="8"/>
        <v>5664.0181839080715</v>
      </c>
      <c r="C170" s="2">
        <f t="shared" si="9"/>
        <v>729.61164438083142</v>
      </c>
      <c r="D170" s="2">
        <f t="shared" si="10"/>
        <v>4934.4065395272419</v>
      </c>
      <c r="E170" s="8">
        <f t="shared" si="11"/>
        <v>158716.80341505178</v>
      </c>
    </row>
    <row r="171" spans="1:5" x14ac:dyDescent="0.25">
      <c r="A171" s="6">
        <v>151</v>
      </c>
      <c r="B171" s="17">
        <f t="shared" si="8"/>
        <v>5664.0181839080715</v>
      </c>
      <c r="C171" s="2">
        <f t="shared" si="9"/>
        <v>707.61241522543924</v>
      </c>
      <c r="D171" s="2">
        <f t="shared" si="10"/>
        <v>4956.4057686826336</v>
      </c>
      <c r="E171" s="8">
        <f t="shared" si="11"/>
        <v>153760.39764636915</v>
      </c>
    </row>
    <row r="172" spans="1:5" x14ac:dyDescent="0.25">
      <c r="A172" s="6">
        <v>152</v>
      </c>
      <c r="B172" s="17">
        <f t="shared" si="8"/>
        <v>5664.0181839080715</v>
      </c>
      <c r="C172" s="2">
        <f t="shared" si="9"/>
        <v>685.51510617339579</v>
      </c>
      <c r="D172" s="2">
        <f t="shared" si="10"/>
        <v>4978.5030777346774</v>
      </c>
      <c r="E172" s="8">
        <f t="shared" si="11"/>
        <v>148781.89456863448</v>
      </c>
    </row>
    <row r="173" spans="1:5" x14ac:dyDescent="0.25">
      <c r="A173" s="6">
        <v>153</v>
      </c>
      <c r="B173" s="17">
        <f t="shared" si="8"/>
        <v>5664.0181839080715</v>
      </c>
      <c r="C173" s="2">
        <f t="shared" si="9"/>
        <v>663.31927995182866</v>
      </c>
      <c r="D173" s="2">
        <f t="shared" si="10"/>
        <v>5000.6989039562441</v>
      </c>
      <c r="E173" s="8">
        <f t="shared" si="11"/>
        <v>143781.19566467823</v>
      </c>
    </row>
    <row r="174" spans="1:5" x14ac:dyDescent="0.25">
      <c r="A174" s="6">
        <v>154</v>
      </c>
      <c r="B174" s="17">
        <f t="shared" si="8"/>
        <v>5664.0181839080715</v>
      </c>
      <c r="C174" s="2">
        <f t="shared" si="9"/>
        <v>641.02449733835715</v>
      </c>
      <c r="D174" s="2">
        <f t="shared" si="10"/>
        <v>5022.9936865697155</v>
      </c>
      <c r="E174" s="8">
        <f t="shared" si="11"/>
        <v>138758.20197810853</v>
      </c>
    </row>
    <row r="175" spans="1:5" x14ac:dyDescent="0.25">
      <c r="A175" s="6">
        <v>155</v>
      </c>
      <c r="B175" s="17">
        <f t="shared" si="8"/>
        <v>5664.0181839080715</v>
      </c>
      <c r="C175" s="2">
        <f t="shared" si="9"/>
        <v>618.63031715240049</v>
      </c>
      <c r="D175" s="2">
        <f t="shared" si="10"/>
        <v>5045.3878667556728</v>
      </c>
      <c r="E175" s="8">
        <f t="shared" si="11"/>
        <v>133712.81411135284</v>
      </c>
    </row>
    <row r="176" spans="1:5" x14ac:dyDescent="0.25">
      <c r="A176" s="6">
        <v>156</v>
      </c>
      <c r="B176" s="17">
        <f t="shared" si="8"/>
        <v>5664.0181839080715</v>
      </c>
      <c r="C176" s="2">
        <f t="shared" si="9"/>
        <v>596.13629624644807</v>
      </c>
      <c r="D176" s="2">
        <f t="shared" si="10"/>
        <v>5067.8818876616251</v>
      </c>
      <c r="E176" s="8">
        <f t="shared" si="11"/>
        <v>128644.93222369121</v>
      </c>
    </row>
    <row r="177" spans="1:5" x14ac:dyDescent="0.25">
      <c r="A177" s="6">
        <v>157</v>
      </c>
      <c r="B177" s="17">
        <f t="shared" si="8"/>
        <v>5664.0181839080715</v>
      </c>
      <c r="C177" s="2">
        <f t="shared" si="9"/>
        <v>573.54198949729005</v>
      </c>
      <c r="D177" s="2">
        <f t="shared" si="10"/>
        <v>5090.4761944107831</v>
      </c>
      <c r="E177" s="8">
        <f t="shared" si="11"/>
        <v>123554.45602928042</v>
      </c>
    </row>
    <row r="178" spans="1:5" x14ac:dyDescent="0.25">
      <c r="A178" s="6">
        <v>158</v>
      </c>
      <c r="B178" s="17">
        <f t="shared" si="8"/>
        <v>5664.0181839080715</v>
      </c>
      <c r="C178" s="2">
        <f t="shared" si="9"/>
        <v>550.84694979720859</v>
      </c>
      <c r="D178" s="2">
        <f t="shared" si="10"/>
        <v>5113.1712341108641</v>
      </c>
      <c r="E178" s="8">
        <f t="shared" si="11"/>
        <v>118441.28479516956</v>
      </c>
    </row>
    <row r="179" spans="1:5" x14ac:dyDescent="0.25">
      <c r="A179" s="6">
        <v>159</v>
      </c>
      <c r="B179" s="17">
        <f t="shared" si="8"/>
        <v>5664.0181839080715</v>
      </c>
      <c r="C179" s="2">
        <f t="shared" si="9"/>
        <v>528.050728045131</v>
      </c>
      <c r="D179" s="2">
        <f t="shared" si="10"/>
        <v>5135.9674558629413</v>
      </c>
      <c r="E179" s="8">
        <f t="shared" si="11"/>
        <v>113305.31733930661</v>
      </c>
    </row>
    <row r="180" spans="1:5" x14ac:dyDescent="0.25">
      <c r="A180" s="6">
        <v>160</v>
      </c>
      <c r="B180" s="17">
        <f t="shared" si="8"/>
        <v>5664.0181839080715</v>
      </c>
      <c r="C180" s="2">
        <f t="shared" si="9"/>
        <v>505.15287313774201</v>
      </c>
      <c r="D180" s="2">
        <f t="shared" si="10"/>
        <v>5158.8653107703303</v>
      </c>
      <c r="E180" s="8">
        <f t="shared" si="11"/>
        <v>108146.45202853628</v>
      </c>
    </row>
    <row r="181" spans="1:5" x14ac:dyDescent="0.25">
      <c r="A181" s="6">
        <v>161</v>
      </c>
      <c r="B181" s="17">
        <f t="shared" si="8"/>
        <v>5664.0181839080715</v>
      </c>
      <c r="C181" s="2">
        <f t="shared" si="9"/>
        <v>482.15293196055762</v>
      </c>
      <c r="D181" s="2">
        <f t="shared" si="10"/>
        <v>5181.8652519475154</v>
      </c>
      <c r="E181" s="8">
        <f t="shared" si="11"/>
        <v>102964.58677658877</v>
      </c>
    </row>
    <row r="182" spans="1:5" x14ac:dyDescent="0.25">
      <c r="A182" s="6">
        <v>162</v>
      </c>
      <c r="B182" s="17">
        <f t="shared" si="8"/>
        <v>5664.0181839080715</v>
      </c>
      <c r="C182" s="2">
        <f t="shared" si="9"/>
        <v>459.05044937895826</v>
      </c>
      <c r="D182" s="2">
        <f t="shared" si="10"/>
        <v>5204.9677345291138</v>
      </c>
      <c r="E182" s="8">
        <f t="shared" si="11"/>
        <v>97759.619042059654</v>
      </c>
    </row>
    <row r="183" spans="1:5" x14ac:dyDescent="0.25">
      <c r="A183" s="6">
        <v>163</v>
      </c>
      <c r="B183" s="17">
        <f t="shared" si="8"/>
        <v>5664.0181839080715</v>
      </c>
      <c r="C183" s="2">
        <f t="shared" si="9"/>
        <v>435.8449682291826</v>
      </c>
      <c r="D183" s="2">
        <f t="shared" si="10"/>
        <v>5228.1732156788894</v>
      </c>
      <c r="E183" s="8">
        <f t="shared" si="11"/>
        <v>92531.445826380761</v>
      </c>
    </row>
    <row r="184" spans="1:5" x14ac:dyDescent="0.25">
      <c r="A184" s="6">
        <v>164</v>
      </c>
      <c r="B184" s="17">
        <f t="shared" si="8"/>
        <v>5664.0181839080715</v>
      </c>
      <c r="C184" s="2">
        <f t="shared" si="9"/>
        <v>412.53602930928088</v>
      </c>
      <c r="D184" s="2">
        <f t="shared" si="10"/>
        <v>5251.4821545987916</v>
      </c>
      <c r="E184" s="8">
        <f t="shared" si="11"/>
        <v>87279.963671781967</v>
      </c>
    </row>
    <row r="185" spans="1:5" x14ac:dyDescent="0.25">
      <c r="A185" s="6">
        <v>165</v>
      </c>
      <c r="B185" s="17">
        <f t="shared" si="8"/>
        <v>5664.0181839080715</v>
      </c>
      <c r="C185" s="2">
        <f t="shared" si="9"/>
        <v>389.12317137002793</v>
      </c>
      <c r="D185" s="2">
        <f t="shared" si="10"/>
        <v>5274.8950125380443</v>
      </c>
      <c r="E185" s="8">
        <f t="shared" si="11"/>
        <v>82005.068659243916</v>
      </c>
    </row>
    <row r="186" spans="1:5" x14ac:dyDescent="0.25">
      <c r="A186" s="6">
        <v>166</v>
      </c>
      <c r="B186" s="17">
        <f t="shared" si="8"/>
        <v>5664.0181839080715</v>
      </c>
      <c r="C186" s="2">
        <f t="shared" si="9"/>
        <v>365.60593110579583</v>
      </c>
      <c r="D186" s="2">
        <f t="shared" si="10"/>
        <v>5298.4122528022772</v>
      </c>
      <c r="E186" s="8">
        <f t="shared" si="11"/>
        <v>76706.656406441645</v>
      </c>
    </row>
    <row r="187" spans="1:5" x14ac:dyDescent="0.25">
      <c r="A187" s="6">
        <v>167</v>
      </c>
      <c r="B187" s="17">
        <f t="shared" si="8"/>
        <v>5664.0181839080715</v>
      </c>
      <c r="C187" s="2">
        <f t="shared" si="9"/>
        <v>341.98384314538566</v>
      </c>
      <c r="D187" s="2">
        <f t="shared" si="10"/>
        <v>5322.034340762686</v>
      </c>
      <c r="E187" s="8">
        <f t="shared" si="11"/>
        <v>71384.622065678966</v>
      </c>
    </row>
    <row r="188" spans="1:5" x14ac:dyDescent="0.25">
      <c r="A188" s="6">
        <v>168</v>
      </c>
      <c r="B188" s="17">
        <f t="shared" si="8"/>
        <v>5664.0181839080715</v>
      </c>
      <c r="C188" s="2">
        <f t="shared" si="9"/>
        <v>318.25644004281872</v>
      </c>
      <c r="D188" s="2">
        <f t="shared" si="10"/>
        <v>5345.7617438652542</v>
      </c>
      <c r="E188" s="8">
        <f t="shared" si="11"/>
        <v>66038.860321813714</v>
      </c>
    </row>
    <row r="189" spans="1:5" x14ac:dyDescent="0.25">
      <c r="A189" s="6">
        <v>169</v>
      </c>
      <c r="B189" s="17">
        <f t="shared" si="8"/>
        <v>5664.0181839080715</v>
      </c>
      <c r="C189" s="2">
        <f t="shared" si="9"/>
        <v>294.42325226808617</v>
      </c>
      <c r="D189" s="2">
        <f t="shared" si="10"/>
        <v>5369.5949316399865</v>
      </c>
      <c r="E189" s="8">
        <f t="shared" si="11"/>
        <v>60669.265390173729</v>
      </c>
    </row>
    <row r="190" spans="1:5" x14ac:dyDescent="0.25">
      <c r="A190" s="6">
        <v>170</v>
      </c>
      <c r="B190" s="17">
        <f t="shared" si="8"/>
        <v>5664.0181839080715</v>
      </c>
      <c r="C190" s="2">
        <f t="shared" si="9"/>
        <v>270.48380819785785</v>
      </c>
      <c r="D190" s="2">
        <f t="shared" si="10"/>
        <v>5393.5343757102155</v>
      </c>
      <c r="E190" s="8">
        <f t="shared" si="11"/>
        <v>55275.731014463512</v>
      </c>
    </row>
    <row r="191" spans="1:5" x14ac:dyDescent="0.25">
      <c r="A191" s="6">
        <v>171</v>
      </c>
      <c r="B191" s="17">
        <f t="shared" si="8"/>
        <v>5664.0181839080715</v>
      </c>
      <c r="C191" s="2">
        <f t="shared" si="9"/>
        <v>246.43763410614983</v>
      </c>
      <c r="D191" s="2">
        <f t="shared" si="10"/>
        <v>5417.5805498019226</v>
      </c>
      <c r="E191" s="8">
        <f t="shared" si="11"/>
        <v>49858.150464661587</v>
      </c>
    </row>
    <row r="192" spans="1:5" x14ac:dyDescent="0.25">
      <c r="A192" s="6">
        <v>172</v>
      </c>
      <c r="B192" s="17">
        <f t="shared" si="8"/>
        <v>5664.0181839080715</v>
      </c>
      <c r="C192" s="2">
        <f t="shared" si="9"/>
        <v>222.28425415494959</v>
      </c>
      <c r="D192" s="2">
        <f t="shared" si="10"/>
        <v>5441.7339297531234</v>
      </c>
      <c r="E192" s="8">
        <f t="shared" si="11"/>
        <v>44416.416534908465</v>
      </c>
    </row>
    <row r="193" spans="1:5" x14ac:dyDescent="0.25">
      <c r="A193" s="6">
        <v>173</v>
      </c>
      <c r="B193" s="17">
        <f t="shared" si="8"/>
        <v>5664.0181839080715</v>
      </c>
      <c r="C193" s="2">
        <f t="shared" si="9"/>
        <v>198.02319038480024</v>
      </c>
      <c r="D193" s="2">
        <f t="shared" si="10"/>
        <v>5465.9949935232726</v>
      </c>
      <c r="E193" s="8">
        <f t="shared" si="11"/>
        <v>38950.421541385193</v>
      </c>
    </row>
    <row r="194" spans="1:5" x14ac:dyDescent="0.25">
      <c r="A194" s="6">
        <v>174</v>
      </c>
      <c r="B194" s="17">
        <f t="shared" si="8"/>
        <v>5664.0181839080715</v>
      </c>
      <c r="C194" s="2">
        <f t="shared" si="9"/>
        <v>173.65396270534231</v>
      </c>
      <c r="D194" s="2">
        <f t="shared" si="10"/>
        <v>5490.3642212027307</v>
      </c>
      <c r="E194" s="8">
        <f t="shared" si="11"/>
        <v>33460.057320182459</v>
      </c>
    </row>
    <row r="195" spans="1:5" x14ac:dyDescent="0.25">
      <c r="A195" s="6">
        <v>175</v>
      </c>
      <c r="B195" s="17">
        <f t="shared" si="8"/>
        <v>5664.0181839080715</v>
      </c>
      <c r="C195" s="2">
        <f t="shared" si="9"/>
        <v>149.17608888581347</v>
      </c>
      <c r="D195" s="2">
        <f t="shared" si="10"/>
        <v>5514.8420950222589</v>
      </c>
      <c r="E195" s="8">
        <f t="shared" si="11"/>
        <v>27945.215225160202</v>
      </c>
    </row>
    <row r="196" spans="1:5" x14ac:dyDescent="0.25">
      <c r="A196" s="6">
        <v>176</v>
      </c>
      <c r="B196" s="17">
        <f t="shared" si="8"/>
        <v>5664.0181839080715</v>
      </c>
      <c r="C196" s="2">
        <f t="shared" si="9"/>
        <v>124.5890845455059</v>
      </c>
      <c r="D196" s="2">
        <f t="shared" si="10"/>
        <v>5539.4290993625664</v>
      </c>
      <c r="E196" s="8">
        <f t="shared" si="11"/>
        <v>22405.786125797636</v>
      </c>
    </row>
    <row r="197" spans="1:5" x14ac:dyDescent="0.25">
      <c r="A197" s="6">
        <v>177</v>
      </c>
      <c r="B197" s="17">
        <f t="shared" si="8"/>
        <v>5664.0181839080715</v>
      </c>
      <c r="C197" s="2">
        <f t="shared" si="9"/>
        <v>99.892463144181136</v>
      </c>
      <c r="D197" s="2">
        <f t="shared" si="10"/>
        <v>5564.1257207638919</v>
      </c>
      <c r="E197" s="8">
        <f t="shared" si="11"/>
        <v>16841.660405033745</v>
      </c>
    </row>
    <row r="198" spans="1:5" x14ac:dyDescent="0.25">
      <c r="A198" s="6">
        <v>178</v>
      </c>
      <c r="B198" s="17">
        <f t="shared" si="8"/>
        <v>5664.0181839080715</v>
      </c>
      <c r="C198" s="2">
        <f t="shared" si="9"/>
        <v>75.085735972442109</v>
      </c>
      <c r="D198" s="2">
        <f t="shared" si="10"/>
        <v>5588.932447935631</v>
      </c>
      <c r="E198" s="8">
        <f t="shared" si="11"/>
        <v>11252.727957098114</v>
      </c>
    </row>
    <row r="199" spans="1:5" x14ac:dyDescent="0.25">
      <c r="A199" s="6">
        <v>179</v>
      </c>
      <c r="B199" s="17">
        <f t="shared" si="8"/>
        <v>5664.0181839080715</v>
      </c>
      <c r="C199" s="2">
        <f t="shared" si="9"/>
        <v>50.168412142062415</v>
      </c>
      <c r="D199" s="2">
        <f t="shared" si="10"/>
        <v>5613.8497717660102</v>
      </c>
      <c r="E199" s="8">
        <f t="shared" si="11"/>
        <v>5638.8781853321034</v>
      </c>
    </row>
    <row r="200" spans="1:5" x14ac:dyDescent="0.25">
      <c r="A200" s="6">
        <v>180</v>
      </c>
      <c r="B200" s="17">
        <f t="shared" si="8"/>
        <v>5664.0181839080715</v>
      </c>
      <c r="C200" s="2">
        <f t="shared" si="9"/>
        <v>25.139998576272294</v>
      </c>
      <c r="D200" s="2">
        <f t="shared" si="10"/>
        <v>5638.8781853318005</v>
      </c>
      <c r="E200" s="8">
        <f t="shared" si="11"/>
        <v>3.028617356903851E-10</v>
      </c>
    </row>
    <row r="201" spans="1:5" x14ac:dyDescent="0.25">
      <c r="A201" s="6">
        <v>181</v>
      </c>
      <c r="B201" s="17">
        <f t="shared" si="8"/>
        <v>5664.0181839080715</v>
      </c>
      <c r="C201" s="2">
        <f t="shared" si="9"/>
        <v>1.3502585716196337E-12</v>
      </c>
      <c r="D201" s="2" t="e">
        <f t="shared" si="10"/>
        <v>#NUM!</v>
      </c>
      <c r="E201" s="8" t="e">
        <f t="shared" si="11"/>
        <v>#NUM!</v>
      </c>
    </row>
    <row r="202" spans="1:5" x14ac:dyDescent="0.25">
      <c r="A202" s="6">
        <v>182</v>
      </c>
      <c r="B202" s="17">
        <f t="shared" si="8"/>
        <v>5664.0181839080715</v>
      </c>
      <c r="C202" s="2" t="e">
        <f t="shared" si="9"/>
        <v>#NUM!</v>
      </c>
      <c r="D202" s="2" t="e">
        <f t="shared" si="10"/>
        <v>#NUM!</v>
      </c>
      <c r="E202" s="8" t="e">
        <f t="shared" si="11"/>
        <v>#NUM!</v>
      </c>
    </row>
    <row r="203" spans="1:5" x14ac:dyDescent="0.25">
      <c r="A203" s="6">
        <v>183</v>
      </c>
      <c r="B203" s="17">
        <f t="shared" si="8"/>
        <v>5664.0181839080715</v>
      </c>
      <c r="C203" s="2" t="e">
        <f t="shared" si="9"/>
        <v>#NUM!</v>
      </c>
      <c r="D203" s="2" t="e">
        <f t="shared" si="10"/>
        <v>#NUM!</v>
      </c>
      <c r="E203" s="8" t="e">
        <f t="shared" si="11"/>
        <v>#NUM!</v>
      </c>
    </row>
    <row r="204" spans="1:5" x14ac:dyDescent="0.25">
      <c r="A204" s="6">
        <v>184</v>
      </c>
      <c r="B204" s="17">
        <f t="shared" si="8"/>
        <v>5664.0181839080715</v>
      </c>
      <c r="C204" s="2" t="e">
        <f t="shared" si="9"/>
        <v>#NUM!</v>
      </c>
      <c r="D204" s="2" t="e">
        <f t="shared" si="10"/>
        <v>#NUM!</v>
      </c>
      <c r="E204" s="8" t="e">
        <f t="shared" si="11"/>
        <v>#NUM!</v>
      </c>
    </row>
    <row r="205" spans="1:5" x14ac:dyDescent="0.25">
      <c r="A205" s="6">
        <v>185</v>
      </c>
      <c r="B205" s="17">
        <f t="shared" si="8"/>
        <v>5664.0181839080715</v>
      </c>
      <c r="C205" s="2" t="e">
        <f t="shared" si="9"/>
        <v>#NUM!</v>
      </c>
      <c r="D205" s="2" t="e">
        <f t="shared" si="10"/>
        <v>#NUM!</v>
      </c>
      <c r="E205" s="8" t="e">
        <f t="shared" si="11"/>
        <v>#NUM!</v>
      </c>
    </row>
    <row r="206" spans="1:5" x14ac:dyDescent="0.25">
      <c r="A206" s="6">
        <v>186</v>
      </c>
      <c r="B206" s="17">
        <f t="shared" si="8"/>
        <v>5664.0181839080715</v>
      </c>
      <c r="C206" s="2" t="e">
        <f t="shared" si="9"/>
        <v>#NUM!</v>
      </c>
      <c r="D206" s="2" t="e">
        <f t="shared" si="10"/>
        <v>#NUM!</v>
      </c>
      <c r="E206" s="8" t="e">
        <f t="shared" si="11"/>
        <v>#NUM!</v>
      </c>
    </row>
    <row r="207" spans="1:5" x14ac:dyDescent="0.25">
      <c r="A207" s="6">
        <v>187</v>
      </c>
      <c r="B207" s="17">
        <f t="shared" si="8"/>
        <v>5664.0181839080715</v>
      </c>
      <c r="C207" s="2" t="e">
        <f t="shared" si="9"/>
        <v>#NUM!</v>
      </c>
      <c r="D207" s="2" t="e">
        <f t="shared" si="10"/>
        <v>#NUM!</v>
      </c>
      <c r="E207" s="8" t="e">
        <f t="shared" si="11"/>
        <v>#NUM!</v>
      </c>
    </row>
    <row r="208" spans="1:5" x14ac:dyDescent="0.25">
      <c r="A208" s="6">
        <v>188</v>
      </c>
      <c r="B208" s="17">
        <f t="shared" si="8"/>
        <v>5664.0181839080715</v>
      </c>
      <c r="C208" s="2" t="e">
        <f t="shared" si="9"/>
        <v>#NUM!</v>
      </c>
      <c r="D208" s="2" t="e">
        <f t="shared" si="10"/>
        <v>#NUM!</v>
      </c>
      <c r="E208" s="8" t="e">
        <f t="shared" si="11"/>
        <v>#NUM!</v>
      </c>
    </row>
    <row r="209" spans="1:5" x14ac:dyDescent="0.25">
      <c r="A209" s="6">
        <v>189</v>
      </c>
      <c r="B209" s="17">
        <f t="shared" si="8"/>
        <v>5664.0181839080715</v>
      </c>
      <c r="C209" s="2" t="e">
        <f t="shared" si="9"/>
        <v>#NUM!</v>
      </c>
      <c r="D209" s="2" t="e">
        <f t="shared" si="10"/>
        <v>#NUM!</v>
      </c>
      <c r="E209" s="8" t="e">
        <f t="shared" si="11"/>
        <v>#NUM!</v>
      </c>
    </row>
    <row r="210" spans="1:5" x14ac:dyDescent="0.25">
      <c r="A210" s="6">
        <v>190</v>
      </c>
      <c r="B210" s="17">
        <f t="shared" si="8"/>
        <v>5664.0181839080715</v>
      </c>
      <c r="C210" s="2" t="e">
        <f t="shared" si="9"/>
        <v>#NUM!</v>
      </c>
      <c r="D210" s="2" t="e">
        <f t="shared" si="10"/>
        <v>#NUM!</v>
      </c>
      <c r="E210" s="8" t="e">
        <f t="shared" si="11"/>
        <v>#NUM!</v>
      </c>
    </row>
    <row r="211" spans="1:5" x14ac:dyDescent="0.25">
      <c r="A211" s="6">
        <v>191</v>
      </c>
      <c r="B211" s="17">
        <f t="shared" si="8"/>
        <v>5664.0181839080715</v>
      </c>
      <c r="C211" s="2" t="e">
        <f t="shared" si="9"/>
        <v>#NUM!</v>
      </c>
      <c r="D211" s="2" t="e">
        <f t="shared" si="10"/>
        <v>#NUM!</v>
      </c>
      <c r="E211" s="8" t="e">
        <f t="shared" si="11"/>
        <v>#NUM!</v>
      </c>
    </row>
    <row r="212" spans="1:5" x14ac:dyDescent="0.25">
      <c r="A212" s="6">
        <v>192</v>
      </c>
      <c r="B212" s="17">
        <f t="shared" si="8"/>
        <v>5664.0181839080715</v>
      </c>
      <c r="C212" s="2" t="e">
        <f t="shared" si="9"/>
        <v>#NUM!</v>
      </c>
      <c r="D212" s="2" t="e">
        <f t="shared" si="10"/>
        <v>#NUM!</v>
      </c>
      <c r="E212" s="8" t="e">
        <f t="shared" si="11"/>
        <v>#NUM!</v>
      </c>
    </row>
    <row r="213" spans="1:5" x14ac:dyDescent="0.25">
      <c r="A213" s="6">
        <v>193</v>
      </c>
      <c r="B213" s="17">
        <f t="shared" si="8"/>
        <v>5664.0181839080715</v>
      </c>
      <c r="C213" s="2" t="e">
        <f t="shared" si="9"/>
        <v>#NUM!</v>
      </c>
      <c r="D213" s="2" t="e">
        <f t="shared" si="10"/>
        <v>#NUM!</v>
      </c>
      <c r="E213" s="8" t="e">
        <f t="shared" si="11"/>
        <v>#NUM!</v>
      </c>
    </row>
    <row r="214" spans="1:5" x14ac:dyDescent="0.25">
      <c r="A214" s="6">
        <v>194</v>
      </c>
      <c r="B214" s="17">
        <f t="shared" ref="B214:B277" si="12">+$B$17</f>
        <v>5664.0181839080715</v>
      </c>
      <c r="C214" s="2" t="e">
        <f t="shared" ref="C214:C277" si="13">+E213*$B$15/12</f>
        <v>#NUM!</v>
      </c>
      <c r="D214" s="2" t="e">
        <f t="shared" ref="D214:D277" si="14">IF(B214&gt;0,PPMT(B$15/B$16,A214,B$14*B$16,-B$13),0)</f>
        <v>#NUM!</v>
      </c>
      <c r="E214" s="8" t="e">
        <f t="shared" ref="E214:E277" si="15">+E213-D214</f>
        <v>#NUM!</v>
      </c>
    </row>
    <row r="215" spans="1:5" x14ac:dyDescent="0.25">
      <c r="A215" s="6">
        <v>195</v>
      </c>
      <c r="B215" s="17">
        <f t="shared" si="12"/>
        <v>5664.0181839080715</v>
      </c>
      <c r="C215" s="2" t="e">
        <f t="shared" si="13"/>
        <v>#NUM!</v>
      </c>
      <c r="D215" s="2" t="e">
        <f t="shared" si="14"/>
        <v>#NUM!</v>
      </c>
      <c r="E215" s="8" t="e">
        <f t="shared" si="15"/>
        <v>#NUM!</v>
      </c>
    </row>
    <row r="216" spans="1:5" x14ac:dyDescent="0.25">
      <c r="A216" s="6">
        <v>196</v>
      </c>
      <c r="B216" s="17">
        <f t="shared" si="12"/>
        <v>5664.0181839080715</v>
      </c>
      <c r="C216" s="2" t="e">
        <f t="shared" si="13"/>
        <v>#NUM!</v>
      </c>
      <c r="D216" s="2" t="e">
        <f t="shared" si="14"/>
        <v>#NUM!</v>
      </c>
      <c r="E216" s="8" t="e">
        <f t="shared" si="15"/>
        <v>#NUM!</v>
      </c>
    </row>
    <row r="217" spans="1:5" x14ac:dyDescent="0.25">
      <c r="A217" s="6">
        <v>197</v>
      </c>
      <c r="B217" s="17">
        <f t="shared" si="12"/>
        <v>5664.0181839080715</v>
      </c>
      <c r="C217" s="2" t="e">
        <f t="shared" si="13"/>
        <v>#NUM!</v>
      </c>
      <c r="D217" s="2" t="e">
        <f t="shared" si="14"/>
        <v>#NUM!</v>
      </c>
      <c r="E217" s="8" t="e">
        <f t="shared" si="15"/>
        <v>#NUM!</v>
      </c>
    </row>
    <row r="218" spans="1:5" x14ac:dyDescent="0.25">
      <c r="A218" s="6">
        <v>198</v>
      </c>
      <c r="B218" s="17">
        <f t="shared" si="12"/>
        <v>5664.0181839080715</v>
      </c>
      <c r="C218" s="2" t="e">
        <f t="shared" si="13"/>
        <v>#NUM!</v>
      </c>
      <c r="D218" s="2" t="e">
        <f t="shared" si="14"/>
        <v>#NUM!</v>
      </c>
      <c r="E218" s="8" t="e">
        <f t="shared" si="15"/>
        <v>#NUM!</v>
      </c>
    </row>
    <row r="219" spans="1:5" x14ac:dyDescent="0.25">
      <c r="A219" s="6">
        <v>199</v>
      </c>
      <c r="B219" s="17">
        <f t="shared" si="12"/>
        <v>5664.0181839080715</v>
      </c>
      <c r="C219" s="2" t="e">
        <f t="shared" si="13"/>
        <v>#NUM!</v>
      </c>
      <c r="D219" s="2" t="e">
        <f t="shared" si="14"/>
        <v>#NUM!</v>
      </c>
      <c r="E219" s="8" t="e">
        <f t="shared" si="15"/>
        <v>#NUM!</v>
      </c>
    </row>
    <row r="220" spans="1:5" x14ac:dyDescent="0.25">
      <c r="A220" s="6">
        <v>200</v>
      </c>
      <c r="B220" s="17">
        <f t="shared" si="12"/>
        <v>5664.0181839080715</v>
      </c>
      <c r="C220" s="2" t="e">
        <f t="shared" si="13"/>
        <v>#NUM!</v>
      </c>
      <c r="D220" s="2" t="e">
        <f t="shared" si="14"/>
        <v>#NUM!</v>
      </c>
      <c r="E220" s="8" t="e">
        <f t="shared" si="15"/>
        <v>#NUM!</v>
      </c>
    </row>
    <row r="221" spans="1:5" x14ac:dyDescent="0.25">
      <c r="A221" s="6">
        <v>201</v>
      </c>
      <c r="B221" s="17">
        <f t="shared" si="12"/>
        <v>5664.0181839080715</v>
      </c>
      <c r="C221" s="2" t="e">
        <f t="shared" si="13"/>
        <v>#NUM!</v>
      </c>
      <c r="D221" s="2" t="e">
        <f t="shared" si="14"/>
        <v>#NUM!</v>
      </c>
      <c r="E221" s="8" t="e">
        <f t="shared" si="15"/>
        <v>#NUM!</v>
      </c>
    </row>
    <row r="222" spans="1:5" x14ac:dyDescent="0.25">
      <c r="A222" s="6">
        <v>202</v>
      </c>
      <c r="B222" s="17">
        <f t="shared" si="12"/>
        <v>5664.0181839080715</v>
      </c>
      <c r="C222" s="2" t="e">
        <f t="shared" si="13"/>
        <v>#NUM!</v>
      </c>
      <c r="D222" s="2" t="e">
        <f t="shared" si="14"/>
        <v>#NUM!</v>
      </c>
      <c r="E222" s="8" t="e">
        <f t="shared" si="15"/>
        <v>#NUM!</v>
      </c>
    </row>
    <row r="223" spans="1:5" x14ac:dyDescent="0.25">
      <c r="A223" s="6">
        <v>203</v>
      </c>
      <c r="B223" s="17">
        <f t="shared" si="12"/>
        <v>5664.0181839080715</v>
      </c>
      <c r="C223" s="2" t="e">
        <f t="shared" si="13"/>
        <v>#NUM!</v>
      </c>
      <c r="D223" s="2" t="e">
        <f t="shared" si="14"/>
        <v>#NUM!</v>
      </c>
      <c r="E223" s="8" t="e">
        <f t="shared" si="15"/>
        <v>#NUM!</v>
      </c>
    </row>
    <row r="224" spans="1:5" x14ac:dyDescent="0.25">
      <c r="A224" s="6">
        <v>204</v>
      </c>
      <c r="B224" s="17">
        <f t="shared" si="12"/>
        <v>5664.0181839080715</v>
      </c>
      <c r="C224" s="2" t="e">
        <f t="shared" si="13"/>
        <v>#NUM!</v>
      </c>
      <c r="D224" s="2" t="e">
        <f t="shared" si="14"/>
        <v>#NUM!</v>
      </c>
      <c r="E224" s="8" t="e">
        <f t="shared" si="15"/>
        <v>#NUM!</v>
      </c>
    </row>
    <row r="225" spans="1:5" x14ac:dyDescent="0.25">
      <c r="A225" s="6">
        <v>205</v>
      </c>
      <c r="B225" s="17">
        <f t="shared" si="12"/>
        <v>5664.0181839080715</v>
      </c>
      <c r="C225" s="2" t="e">
        <f t="shared" si="13"/>
        <v>#NUM!</v>
      </c>
      <c r="D225" s="2" t="e">
        <f t="shared" si="14"/>
        <v>#NUM!</v>
      </c>
      <c r="E225" s="8" t="e">
        <f t="shared" si="15"/>
        <v>#NUM!</v>
      </c>
    </row>
    <row r="226" spans="1:5" x14ac:dyDescent="0.25">
      <c r="A226" s="6">
        <v>206</v>
      </c>
      <c r="B226" s="17">
        <f t="shared" si="12"/>
        <v>5664.0181839080715</v>
      </c>
      <c r="C226" s="2" t="e">
        <f t="shared" si="13"/>
        <v>#NUM!</v>
      </c>
      <c r="D226" s="2" t="e">
        <f t="shared" si="14"/>
        <v>#NUM!</v>
      </c>
      <c r="E226" s="8" t="e">
        <f t="shared" si="15"/>
        <v>#NUM!</v>
      </c>
    </row>
    <row r="227" spans="1:5" x14ac:dyDescent="0.25">
      <c r="A227" s="6">
        <v>207</v>
      </c>
      <c r="B227" s="17">
        <f t="shared" si="12"/>
        <v>5664.0181839080715</v>
      </c>
      <c r="C227" s="2" t="e">
        <f t="shared" si="13"/>
        <v>#NUM!</v>
      </c>
      <c r="D227" s="2" t="e">
        <f t="shared" si="14"/>
        <v>#NUM!</v>
      </c>
      <c r="E227" s="8" t="e">
        <f t="shared" si="15"/>
        <v>#NUM!</v>
      </c>
    </row>
    <row r="228" spans="1:5" x14ac:dyDescent="0.25">
      <c r="A228" s="6">
        <v>208</v>
      </c>
      <c r="B228" s="17">
        <f t="shared" si="12"/>
        <v>5664.0181839080715</v>
      </c>
      <c r="C228" s="2" t="e">
        <f t="shared" si="13"/>
        <v>#NUM!</v>
      </c>
      <c r="D228" s="2" t="e">
        <f t="shared" si="14"/>
        <v>#NUM!</v>
      </c>
      <c r="E228" s="8" t="e">
        <f t="shared" si="15"/>
        <v>#NUM!</v>
      </c>
    </row>
    <row r="229" spans="1:5" x14ac:dyDescent="0.25">
      <c r="A229" s="6">
        <v>209</v>
      </c>
      <c r="B229" s="17">
        <f t="shared" si="12"/>
        <v>5664.0181839080715</v>
      </c>
      <c r="C229" s="2" t="e">
        <f t="shared" si="13"/>
        <v>#NUM!</v>
      </c>
      <c r="D229" s="2" t="e">
        <f t="shared" si="14"/>
        <v>#NUM!</v>
      </c>
      <c r="E229" s="8" t="e">
        <f t="shared" si="15"/>
        <v>#NUM!</v>
      </c>
    </row>
    <row r="230" spans="1:5" x14ac:dyDescent="0.25">
      <c r="A230" s="6">
        <v>210</v>
      </c>
      <c r="B230" s="17">
        <f t="shared" si="12"/>
        <v>5664.0181839080715</v>
      </c>
      <c r="C230" s="2" t="e">
        <f t="shared" si="13"/>
        <v>#NUM!</v>
      </c>
      <c r="D230" s="2" t="e">
        <f t="shared" si="14"/>
        <v>#NUM!</v>
      </c>
      <c r="E230" s="8" t="e">
        <f t="shared" si="15"/>
        <v>#NUM!</v>
      </c>
    </row>
    <row r="231" spans="1:5" x14ac:dyDescent="0.25">
      <c r="A231" s="6">
        <v>211</v>
      </c>
      <c r="B231" s="17">
        <f t="shared" si="12"/>
        <v>5664.0181839080715</v>
      </c>
      <c r="C231" s="2" t="e">
        <f t="shared" si="13"/>
        <v>#NUM!</v>
      </c>
      <c r="D231" s="2" t="e">
        <f t="shared" si="14"/>
        <v>#NUM!</v>
      </c>
      <c r="E231" s="8" t="e">
        <f t="shared" si="15"/>
        <v>#NUM!</v>
      </c>
    </row>
    <row r="232" spans="1:5" x14ac:dyDescent="0.25">
      <c r="A232" s="6">
        <v>212</v>
      </c>
      <c r="B232" s="17">
        <f t="shared" si="12"/>
        <v>5664.0181839080715</v>
      </c>
      <c r="C232" s="2" t="e">
        <f t="shared" si="13"/>
        <v>#NUM!</v>
      </c>
      <c r="D232" s="2" t="e">
        <f t="shared" si="14"/>
        <v>#NUM!</v>
      </c>
      <c r="E232" s="8" t="e">
        <f t="shared" si="15"/>
        <v>#NUM!</v>
      </c>
    </row>
    <row r="233" spans="1:5" x14ac:dyDescent="0.25">
      <c r="A233" s="6">
        <v>213</v>
      </c>
      <c r="B233" s="17">
        <f t="shared" si="12"/>
        <v>5664.0181839080715</v>
      </c>
      <c r="C233" s="2" t="e">
        <f t="shared" si="13"/>
        <v>#NUM!</v>
      </c>
      <c r="D233" s="2" t="e">
        <f t="shared" si="14"/>
        <v>#NUM!</v>
      </c>
      <c r="E233" s="8" t="e">
        <f t="shared" si="15"/>
        <v>#NUM!</v>
      </c>
    </row>
    <row r="234" spans="1:5" x14ac:dyDescent="0.25">
      <c r="A234" s="6">
        <v>214</v>
      </c>
      <c r="B234" s="17">
        <f t="shared" si="12"/>
        <v>5664.0181839080715</v>
      </c>
      <c r="C234" s="2" t="e">
        <f t="shared" si="13"/>
        <v>#NUM!</v>
      </c>
      <c r="D234" s="2" t="e">
        <f t="shared" si="14"/>
        <v>#NUM!</v>
      </c>
      <c r="E234" s="8" t="e">
        <f t="shared" si="15"/>
        <v>#NUM!</v>
      </c>
    </row>
    <row r="235" spans="1:5" x14ac:dyDescent="0.25">
      <c r="A235" s="6">
        <v>215</v>
      </c>
      <c r="B235" s="17">
        <f t="shared" si="12"/>
        <v>5664.0181839080715</v>
      </c>
      <c r="C235" s="2" t="e">
        <f t="shared" si="13"/>
        <v>#NUM!</v>
      </c>
      <c r="D235" s="2" t="e">
        <f t="shared" si="14"/>
        <v>#NUM!</v>
      </c>
      <c r="E235" s="8" t="e">
        <f t="shared" si="15"/>
        <v>#NUM!</v>
      </c>
    </row>
    <row r="236" spans="1:5" x14ac:dyDescent="0.25">
      <c r="A236" s="6">
        <v>216</v>
      </c>
      <c r="B236" s="17">
        <f t="shared" si="12"/>
        <v>5664.0181839080715</v>
      </c>
      <c r="C236" s="2" t="e">
        <f t="shared" si="13"/>
        <v>#NUM!</v>
      </c>
      <c r="D236" s="2" t="e">
        <f t="shared" si="14"/>
        <v>#NUM!</v>
      </c>
      <c r="E236" s="8" t="e">
        <f t="shared" si="15"/>
        <v>#NUM!</v>
      </c>
    </row>
    <row r="237" spans="1:5" x14ac:dyDescent="0.25">
      <c r="A237" s="6">
        <v>217</v>
      </c>
      <c r="B237" s="17">
        <f t="shared" si="12"/>
        <v>5664.0181839080715</v>
      </c>
      <c r="C237" s="2" t="e">
        <f t="shared" si="13"/>
        <v>#NUM!</v>
      </c>
      <c r="D237" s="2" t="e">
        <f t="shared" si="14"/>
        <v>#NUM!</v>
      </c>
      <c r="E237" s="8" t="e">
        <f t="shared" si="15"/>
        <v>#NUM!</v>
      </c>
    </row>
    <row r="238" spans="1:5" x14ac:dyDescent="0.25">
      <c r="A238" s="6">
        <v>218</v>
      </c>
      <c r="B238" s="17">
        <f t="shared" si="12"/>
        <v>5664.0181839080715</v>
      </c>
      <c r="C238" s="2" t="e">
        <f t="shared" si="13"/>
        <v>#NUM!</v>
      </c>
      <c r="D238" s="2" t="e">
        <f t="shared" si="14"/>
        <v>#NUM!</v>
      </c>
      <c r="E238" s="8" t="e">
        <f t="shared" si="15"/>
        <v>#NUM!</v>
      </c>
    </row>
    <row r="239" spans="1:5" x14ac:dyDescent="0.25">
      <c r="A239" s="6">
        <v>219</v>
      </c>
      <c r="B239" s="17">
        <f t="shared" si="12"/>
        <v>5664.0181839080715</v>
      </c>
      <c r="C239" s="2" t="e">
        <f t="shared" si="13"/>
        <v>#NUM!</v>
      </c>
      <c r="D239" s="2" t="e">
        <f t="shared" si="14"/>
        <v>#NUM!</v>
      </c>
      <c r="E239" s="8" t="e">
        <f t="shared" si="15"/>
        <v>#NUM!</v>
      </c>
    </row>
    <row r="240" spans="1:5" x14ac:dyDescent="0.25">
      <c r="A240" s="6">
        <v>220</v>
      </c>
      <c r="B240" s="17">
        <f t="shared" si="12"/>
        <v>5664.0181839080715</v>
      </c>
      <c r="C240" s="2" t="e">
        <f t="shared" si="13"/>
        <v>#NUM!</v>
      </c>
      <c r="D240" s="2" t="e">
        <f t="shared" si="14"/>
        <v>#NUM!</v>
      </c>
      <c r="E240" s="8" t="e">
        <f t="shared" si="15"/>
        <v>#NUM!</v>
      </c>
    </row>
    <row r="241" spans="1:5" x14ac:dyDescent="0.25">
      <c r="A241" s="6">
        <v>221</v>
      </c>
      <c r="B241" s="17">
        <f t="shared" si="12"/>
        <v>5664.0181839080715</v>
      </c>
      <c r="C241" s="2" t="e">
        <f t="shared" si="13"/>
        <v>#NUM!</v>
      </c>
      <c r="D241" s="2" t="e">
        <f t="shared" si="14"/>
        <v>#NUM!</v>
      </c>
      <c r="E241" s="8" t="e">
        <f t="shared" si="15"/>
        <v>#NUM!</v>
      </c>
    </row>
    <row r="242" spans="1:5" x14ac:dyDescent="0.25">
      <c r="A242" s="6">
        <v>222</v>
      </c>
      <c r="B242" s="17">
        <f t="shared" si="12"/>
        <v>5664.0181839080715</v>
      </c>
      <c r="C242" s="2" t="e">
        <f t="shared" si="13"/>
        <v>#NUM!</v>
      </c>
      <c r="D242" s="2" t="e">
        <f t="shared" si="14"/>
        <v>#NUM!</v>
      </c>
      <c r="E242" s="8" t="e">
        <f t="shared" si="15"/>
        <v>#NUM!</v>
      </c>
    </row>
    <row r="243" spans="1:5" x14ac:dyDescent="0.25">
      <c r="A243" s="6">
        <v>223</v>
      </c>
      <c r="B243" s="17">
        <f t="shared" si="12"/>
        <v>5664.0181839080715</v>
      </c>
      <c r="C243" s="2" t="e">
        <f t="shared" si="13"/>
        <v>#NUM!</v>
      </c>
      <c r="D243" s="2" t="e">
        <f t="shared" si="14"/>
        <v>#NUM!</v>
      </c>
      <c r="E243" s="8" t="e">
        <f t="shared" si="15"/>
        <v>#NUM!</v>
      </c>
    </row>
    <row r="244" spans="1:5" x14ac:dyDescent="0.25">
      <c r="A244" s="6">
        <v>224</v>
      </c>
      <c r="B244" s="17">
        <f t="shared" si="12"/>
        <v>5664.0181839080715</v>
      </c>
      <c r="C244" s="2" t="e">
        <f t="shared" si="13"/>
        <v>#NUM!</v>
      </c>
      <c r="D244" s="2" t="e">
        <f t="shared" si="14"/>
        <v>#NUM!</v>
      </c>
      <c r="E244" s="8" t="e">
        <f t="shared" si="15"/>
        <v>#NUM!</v>
      </c>
    </row>
    <row r="245" spans="1:5" x14ac:dyDescent="0.25">
      <c r="A245" s="6">
        <v>225</v>
      </c>
      <c r="B245" s="17">
        <f t="shared" si="12"/>
        <v>5664.0181839080715</v>
      </c>
      <c r="C245" s="2" t="e">
        <f t="shared" si="13"/>
        <v>#NUM!</v>
      </c>
      <c r="D245" s="2" t="e">
        <f t="shared" si="14"/>
        <v>#NUM!</v>
      </c>
      <c r="E245" s="8" t="e">
        <f t="shared" si="15"/>
        <v>#NUM!</v>
      </c>
    </row>
    <row r="246" spans="1:5" x14ac:dyDescent="0.25">
      <c r="A246" s="6">
        <v>226</v>
      </c>
      <c r="B246" s="17">
        <f t="shared" si="12"/>
        <v>5664.0181839080715</v>
      </c>
      <c r="C246" s="2" t="e">
        <f t="shared" si="13"/>
        <v>#NUM!</v>
      </c>
      <c r="D246" s="2" t="e">
        <f t="shared" si="14"/>
        <v>#NUM!</v>
      </c>
      <c r="E246" s="8" t="e">
        <f t="shared" si="15"/>
        <v>#NUM!</v>
      </c>
    </row>
    <row r="247" spans="1:5" x14ac:dyDescent="0.25">
      <c r="A247" s="6">
        <v>227</v>
      </c>
      <c r="B247" s="17">
        <f t="shared" si="12"/>
        <v>5664.0181839080715</v>
      </c>
      <c r="C247" s="2" t="e">
        <f t="shared" si="13"/>
        <v>#NUM!</v>
      </c>
      <c r="D247" s="2" t="e">
        <f t="shared" si="14"/>
        <v>#NUM!</v>
      </c>
      <c r="E247" s="8" t="e">
        <f t="shared" si="15"/>
        <v>#NUM!</v>
      </c>
    </row>
    <row r="248" spans="1:5" x14ac:dyDescent="0.25">
      <c r="A248" s="6">
        <v>228</v>
      </c>
      <c r="B248" s="17">
        <f t="shared" si="12"/>
        <v>5664.0181839080715</v>
      </c>
      <c r="C248" s="2" t="e">
        <f t="shared" si="13"/>
        <v>#NUM!</v>
      </c>
      <c r="D248" s="2" t="e">
        <f t="shared" si="14"/>
        <v>#NUM!</v>
      </c>
      <c r="E248" s="8" t="e">
        <f t="shared" si="15"/>
        <v>#NUM!</v>
      </c>
    </row>
    <row r="249" spans="1:5" x14ac:dyDescent="0.25">
      <c r="A249" s="6">
        <v>229</v>
      </c>
      <c r="B249" s="17">
        <f t="shared" si="12"/>
        <v>5664.0181839080715</v>
      </c>
      <c r="C249" s="2" t="e">
        <f t="shared" si="13"/>
        <v>#NUM!</v>
      </c>
      <c r="D249" s="2" t="e">
        <f t="shared" si="14"/>
        <v>#NUM!</v>
      </c>
      <c r="E249" s="8" t="e">
        <f t="shared" si="15"/>
        <v>#NUM!</v>
      </c>
    </row>
    <row r="250" spans="1:5" x14ac:dyDescent="0.25">
      <c r="A250" s="6">
        <v>230</v>
      </c>
      <c r="B250" s="17">
        <f t="shared" si="12"/>
        <v>5664.0181839080715</v>
      </c>
      <c r="C250" s="2" t="e">
        <f t="shared" si="13"/>
        <v>#NUM!</v>
      </c>
      <c r="D250" s="2" t="e">
        <f t="shared" si="14"/>
        <v>#NUM!</v>
      </c>
      <c r="E250" s="8" t="e">
        <f t="shared" si="15"/>
        <v>#NUM!</v>
      </c>
    </row>
    <row r="251" spans="1:5" x14ac:dyDescent="0.25">
      <c r="A251" s="6">
        <v>231</v>
      </c>
      <c r="B251" s="17">
        <f t="shared" si="12"/>
        <v>5664.0181839080715</v>
      </c>
      <c r="C251" s="2" t="e">
        <f t="shared" si="13"/>
        <v>#NUM!</v>
      </c>
      <c r="D251" s="2" t="e">
        <f t="shared" si="14"/>
        <v>#NUM!</v>
      </c>
      <c r="E251" s="8" t="e">
        <f t="shared" si="15"/>
        <v>#NUM!</v>
      </c>
    </row>
    <row r="252" spans="1:5" x14ac:dyDescent="0.25">
      <c r="A252" s="6">
        <v>232</v>
      </c>
      <c r="B252" s="17">
        <f t="shared" si="12"/>
        <v>5664.0181839080715</v>
      </c>
      <c r="C252" s="2" t="e">
        <f t="shared" si="13"/>
        <v>#NUM!</v>
      </c>
      <c r="D252" s="2" t="e">
        <f t="shared" si="14"/>
        <v>#NUM!</v>
      </c>
      <c r="E252" s="8" t="e">
        <f t="shared" si="15"/>
        <v>#NUM!</v>
      </c>
    </row>
    <row r="253" spans="1:5" x14ac:dyDescent="0.25">
      <c r="A253" s="6">
        <v>233</v>
      </c>
      <c r="B253" s="17">
        <f t="shared" si="12"/>
        <v>5664.0181839080715</v>
      </c>
      <c r="C253" s="2" t="e">
        <f t="shared" si="13"/>
        <v>#NUM!</v>
      </c>
      <c r="D253" s="2" t="e">
        <f t="shared" si="14"/>
        <v>#NUM!</v>
      </c>
      <c r="E253" s="8" t="e">
        <f t="shared" si="15"/>
        <v>#NUM!</v>
      </c>
    </row>
    <row r="254" spans="1:5" x14ac:dyDescent="0.25">
      <c r="A254" s="6">
        <v>234</v>
      </c>
      <c r="B254" s="17">
        <f t="shared" si="12"/>
        <v>5664.0181839080715</v>
      </c>
      <c r="C254" s="2" t="e">
        <f t="shared" si="13"/>
        <v>#NUM!</v>
      </c>
      <c r="D254" s="2" t="e">
        <f t="shared" si="14"/>
        <v>#NUM!</v>
      </c>
      <c r="E254" s="8" t="e">
        <f t="shared" si="15"/>
        <v>#NUM!</v>
      </c>
    </row>
    <row r="255" spans="1:5" x14ac:dyDescent="0.25">
      <c r="A255" s="6">
        <v>235</v>
      </c>
      <c r="B255" s="17">
        <f t="shared" si="12"/>
        <v>5664.0181839080715</v>
      </c>
      <c r="C255" s="2" t="e">
        <f t="shared" si="13"/>
        <v>#NUM!</v>
      </c>
      <c r="D255" s="2" t="e">
        <f t="shared" si="14"/>
        <v>#NUM!</v>
      </c>
      <c r="E255" s="8" t="e">
        <f t="shared" si="15"/>
        <v>#NUM!</v>
      </c>
    </row>
    <row r="256" spans="1:5" x14ac:dyDescent="0.25">
      <c r="A256" s="6">
        <v>236</v>
      </c>
      <c r="B256" s="17">
        <f t="shared" si="12"/>
        <v>5664.0181839080715</v>
      </c>
      <c r="C256" s="2" t="e">
        <f t="shared" si="13"/>
        <v>#NUM!</v>
      </c>
      <c r="D256" s="2" t="e">
        <f t="shared" si="14"/>
        <v>#NUM!</v>
      </c>
      <c r="E256" s="8" t="e">
        <f t="shared" si="15"/>
        <v>#NUM!</v>
      </c>
    </row>
    <row r="257" spans="1:5" x14ac:dyDescent="0.25">
      <c r="A257" s="6">
        <v>237</v>
      </c>
      <c r="B257" s="17">
        <f t="shared" si="12"/>
        <v>5664.0181839080715</v>
      </c>
      <c r="C257" s="2" t="e">
        <f t="shared" si="13"/>
        <v>#NUM!</v>
      </c>
      <c r="D257" s="2" t="e">
        <f t="shared" si="14"/>
        <v>#NUM!</v>
      </c>
      <c r="E257" s="8" t="e">
        <f t="shared" si="15"/>
        <v>#NUM!</v>
      </c>
    </row>
    <row r="258" spans="1:5" x14ac:dyDescent="0.25">
      <c r="A258" s="6">
        <v>238</v>
      </c>
      <c r="B258" s="17">
        <f t="shared" si="12"/>
        <v>5664.0181839080715</v>
      </c>
      <c r="C258" s="2" t="e">
        <f t="shared" si="13"/>
        <v>#NUM!</v>
      </c>
      <c r="D258" s="2" t="e">
        <f t="shared" si="14"/>
        <v>#NUM!</v>
      </c>
      <c r="E258" s="8" t="e">
        <f t="shared" si="15"/>
        <v>#NUM!</v>
      </c>
    </row>
    <row r="259" spans="1:5" x14ac:dyDescent="0.25">
      <c r="A259" s="6">
        <v>239</v>
      </c>
      <c r="B259" s="17">
        <f t="shared" si="12"/>
        <v>5664.0181839080715</v>
      </c>
      <c r="C259" s="2" t="e">
        <f t="shared" si="13"/>
        <v>#NUM!</v>
      </c>
      <c r="D259" s="2" t="e">
        <f t="shared" si="14"/>
        <v>#NUM!</v>
      </c>
      <c r="E259" s="8" t="e">
        <f t="shared" si="15"/>
        <v>#NUM!</v>
      </c>
    </row>
    <row r="260" spans="1:5" x14ac:dyDescent="0.25">
      <c r="A260" s="6">
        <v>240</v>
      </c>
      <c r="B260" s="17">
        <f t="shared" si="12"/>
        <v>5664.0181839080715</v>
      </c>
      <c r="C260" s="2" t="e">
        <f t="shared" si="13"/>
        <v>#NUM!</v>
      </c>
      <c r="D260" s="2" t="e">
        <f t="shared" si="14"/>
        <v>#NUM!</v>
      </c>
      <c r="E260" s="8" t="e">
        <f t="shared" si="15"/>
        <v>#NUM!</v>
      </c>
    </row>
    <row r="261" spans="1:5" x14ac:dyDescent="0.25">
      <c r="A261" s="6">
        <v>241</v>
      </c>
      <c r="B261" s="17">
        <f t="shared" si="12"/>
        <v>5664.0181839080715</v>
      </c>
      <c r="C261" s="2" t="e">
        <f t="shared" si="13"/>
        <v>#NUM!</v>
      </c>
      <c r="D261" s="2" t="e">
        <f t="shared" si="14"/>
        <v>#NUM!</v>
      </c>
      <c r="E261" s="8" t="e">
        <f t="shared" si="15"/>
        <v>#NUM!</v>
      </c>
    </row>
    <row r="262" spans="1:5" x14ac:dyDescent="0.25">
      <c r="A262" s="6">
        <v>242</v>
      </c>
      <c r="B262" s="17">
        <f t="shared" si="12"/>
        <v>5664.0181839080715</v>
      </c>
      <c r="C262" s="2" t="e">
        <f t="shared" si="13"/>
        <v>#NUM!</v>
      </c>
      <c r="D262" s="2" t="e">
        <f t="shared" si="14"/>
        <v>#NUM!</v>
      </c>
      <c r="E262" s="8" t="e">
        <f t="shared" si="15"/>
        <v>#NUM!</v>
      </c>
    </row>
    <row r="263" spans="1:5" x14ac:dyDescent="0.25">
      <c r="A263" s="6">
        <v>243</v>
      </c>
      <c r="B263" s="17">
        <f t="shared" si="12"/>
        <v>5664.0181839080715</v>
      </c>
      <c r="C263" s="2" t="e">
        <f t="shared" si="13"/>
        <v>#NUM!</v>
      </c>
      <c r="D263" s="2" t="e">
        <f t="shared" si="14"/>
        <v>#NUM!</v>
      </c>
      <c r="E263" s="8" t="e">
        <f t="shared" si="15"/>
        <v>#NUM!</v>
      </c>
    </row>
    <row r="264" spans="1:5" x14ac:dyDescent="0.25">
      <c r="A264" s="6">
        <v>244</v>
      </c>
      <c r="B264" s="17">
        <f t="shared" si="12"/>
        <v>5664.0181839080715</v>
      </c>
      <c r="C264" s="2" t="e">
        <f t="shared" si="13"/>
        <v>#NUM!</v>
      </c>
      <c r="D264" s="2" t="e">
        <f t="shared" si="14"/>
        <v>#NUM!</v>
      </c>
      <c r="E264" s="8" t="e">
        <f t="shared" si="15"/>
        <v>#NUM!</v>
      </c>
    </row>
    <row r="265" spans="1:5" x14ac:dyDescent="0.25">
      <c r="A265" s="6">
        <v>245</v>
      </c>
      <c r="B265" s="17">
        <f t="shared" si="12"/>
        <v>5664.0181839080715</v>
      </c>
      <c r="C265" s="2" t="e">
        <f t="shared" si="13"/>
        <v>#NUM!</v>
      </c>
      <c r="D265" s="2" t="e">
        <f t="shared" si="14"/>
        <v>#NUM!</v>
      </c>
      <c r="E265" s="8" t="e">
        <f t="shared" si="15"/>
        <v>#NUM!</v>
      </c>
    </row>
    <row r="266" spans="1:5" x14ac:dyDescent="0.25">
      <c r="A266" s="6">
        <v>246</v>
      </c>
      <c r="B266" s="17">
        <f t="shared" si="12"/>
        <v>5664.0181839080715</v>
      </c>
      <c r="C266" s="2" t="e">
        <f t="shared" si="13"/>
        <v>#NUM!</v>
      </c>
      <c r="D266" s="2" t="e">
        <f t="shared" si="14"/>
        <v>#NUM!</v>
      </c>
      <c r="E266" s="8" t="e">
        <f t="shared" si="15"/>
        <v>#NUM!</v>
      </c>
    </row>
    <row r="267" spans="1:5" x14ac:dyDescent="0.25">
      <c r="A267" s="6">
        <v>247</v>
      </c>
      <c r="B267" s="17">
        <f t="shared" si="12"/>
        <v>5664.0181839080715</v>
      </c>
      <c r="C267" s="2" t="e">
        <f t="shared" si="13"/>
        <v>#NUM!</v>
      </c>
      <c r="D267" s="2" t="e">
        <f t="shared" si="14"/>
        <v>#NUM!</v>
      </c>
      <c r="E267" s="8" t="e">
        <f t="shared" si="15"/>
        <v>#NUM!</v>
      </c>
    </row>
    <row r="268" spans="1:5" x14ac:dyDescent="0.25">
      <c r="A268" s="6">
        <v>248</v>
      </c>
      <c r="B268" s="17">
        <f t="shared" si="12"/>
        <v>5664.0181839080715</v>
      </c>
      <c r="C268" s="2" t="e">
        <f t="shared" si="13"/>
        <v>#NUM!</v>
      </c>
      <c r="D268" s="2" t="e">
        <f t="shared" si="14"/>
        <v>#NUM!</v>
      </c>
      <c r="E268" s="8" t="e">
        <f t="shared" si="15"/>
        <v>#NUM!</v>
      </c>
    </row>
    <row r="269" spans="1:5" x14ac:dyDescent="0.25">
      <c r="A269" s="6">
        <v>249</v>
      </c>
      <c r="B269" s="17">
        <f t="shared" si="12"/>
        <v>5664.0181839080715</v>
      </c>
      <c r="C269" s="2" t="e">
        <f t="shared" si="13"/>
        <v>#NUM!</v>
      </c>
      <c r="D269" s="2" t="e">
        <f t="shared" si="14"/>
        <v>#NUM!</v>
      </c>
      <c r="E269" s="8" t="e">
        <f t="shared" si="15"/>
        <v>#NUM!</v>
      </c>
    </row>
    <row r="270" spans="1:5" x14ac:dyDescent="0.25">
      <c r="A270" s="6">
        <v>250</v>
      </c>
      <c r="B270" s="17">
        <f t="shared" si="12"/>
        <v>5664.0181839080715</v>
      </c>
      <c r="C270" s="2" t="e">
        <f t="shared" si="13"/>
        <v>#NUM!</v>
      </c>
      <c r="D270" s="2" t="e">
        <f t="shared" si="14"/>
        <v>#NUM!</v>
      </c>
      <c r="E270" s="8" t="e">
        <f t="shared" si="15"/>
        <v>#NUM!</v>
      </c>
    </row>
    <row r="271" spans="1:5" x14ac:dyDescent="0.25">
      <c r="A271" s="6">
        <v>251</v>
      </c>
      <c r="B271" s="17">
        <f t="shared" si="12"/>
        <v>5664.0181839080715</v>
      </c>
      <c r="C271" s="2" t="e">
        <f t="shared" si="13"/>
        <v>#NUM!</v>
      </c>
      <c r="D271" s="2" t="e">
        <f t="shared" si="14"/>
        <v>#NUM!</v>
      </c>
      <c r="E271" s="8" t="e">
        <f t="shared" si="15"/>
        <v>#NUM!</v>
      </c>
    </row>
    <row r="272" spans="1:5" x14ac:dyDescent="0.25">
      <c r="A272" s="6">
        <v>252</v>
      </c>
      <c r="B272" s="17">
        <f t="shared" si="12"/>
        <v>5664.0181839080715</v>
      </c>
      <c r="C272" s="2" t="e">
        <f t="shared" si="13"/>
        <v>#NUM!</v>
      </c>
      <c r="D272" s="2" t="e">
        <f t="shared" si="14"/>
        <v>#NUM!</v>
      </c>
      <c r="E272" s="8" t="e">
        <f t="shared" si="15"/>
        <v>#NUM!</v>
      </c>
    </row>
    <row r="273" spans="1:5" x14ac:dyDescent="0.25">
      <c r="A273" s="6">
        <v>253</v>
      </c>
      <c r="B273" s="17">
        <f t="shared" si="12"/>
        <v>5664.0181839080715</v>
      </c>
      <c r="C273" s="2" t="e">
        <f t="shared" si="13"/>
        <v>#NUM!</v>
      </c>
      <c r="D273" s="2" t="e">
        <f t="shared" si="14"/>
        <v>#NUM!</v>
      </c>
      <c r="E273" s="8" t="e">
        <f t="shared" si="15"/>
        <v>#NUM!</v>
      </c>
    </row>
    <row r="274" spans="1:5" x14ac:dyDescent="0.25">
      <c r="A274" s="6">
        <v>254</v>
      </c>
      <c r="B274" s="17">
        <f t="shared" si="12"/>
        <v>5664.0181839080715</v>
      </c>
      <c r="C274" s="2" t="e">
        <f t="shared" si="13"/>
        <v>#NUM!</v>
      </c>
      <c r="D274" s="2" t="e">
        <f t="shared" si="14"/>
        <v>#NUM!</v>
      </c>
      <c r="E274" s="8" t="e">
        <f t="shared" si="15"/>
        <v>#NUM!</v>
      </c>
    </row>
    <row r="275" spans="1:5" x14ac:dyDescent="0.25">
      <c r="A275" s="6">
        <v>255</v>
      </c>
      <c r="B275" s="17">
        <f t="shared" si="12"/>
        <v>5664.0181839080715</v>
      </c>
      <c r="C275" s="2" t="e">
        <f t="shared" si="13"/>
        <v>#NUM!</v>
      </c>
      <c r="D275" s="2" t="e">
        <f t="shared" si="14"/>
        <v>#NUM!</v>
      </c>
      <c r="E275" s="8" t="e">
        <f t="shared" si="15"/>
        <v>#NUM!</v>
      </c>
    </row>
    <row r="276" spans="1:5" x14ac:dyDescent="0.25">
      <c r="A276" s="6">
        <v>256</v>
      </c>
      <c r="B276" s="17">
        <f t="shared" si="12"/>
        <v>5664.0181839080715</v>
      </c>
      <c r="C276" s="2" t="e">
        <f t="shared" si="13"/>
        <v>#NUM!</v>
      </c>
      <c r="D276" s="2" t="e">
        <f t="shared" si="14"/>
        <v>#NUM!</v>
      </c>
      <c r="E276" s="8" t="e">
        <f t="shared" si="15"/>
        <v>#NUM!</v>
      </c>
    </row>
    <row r="277" spans="1:5" x14ac:dyDescent="0.25">
      <c r="A277" s="6">
        <v>257</v>
      </c>
      <c r="B277" s="17">
        <f t="shared" si="12"/>
        <v>5664.0181839080715</v>
      </c>
      <c r="C277" s="2" t="e">
        <f t="shared" si="13"/>
        <v>#NUM!</v>
      </c>
      <c r="D277" s="2" t="e">
        <f t="shared" si="14"/>
        <v>#NUM!</v>
      </c>
      <c r="E277" s="8" t="e">
        <f t="shared" si="15"/>
        <v>#NUM!</v>
      </c>
    </row>
    <row r="278" spans="1:5" x14ac:dyDescent="0.25">
      <c r="A278" s="6">
        <v>258</v>
      </c>
      <c r="B278" s="17">
        <f t="shared" ref="B278:B341" si="16">+$B$17</f>
        <v>5664.0181839080715</v>
      </c>
      <c r="C278" s="2" t="e">
        <f t="shared" ref="C278:C341" si="17">+E277*$B$15/12</f>
        <v>#NUM!</v>
      </c>
      <c r="D278" s="2" t="e">
        <f t="shared" ref="D278:D341" si="18">IF(B278&gt;0,PPMT(B$15/B$16,A278,B$14*B$16,-B$13),0)</f>
        <v>#NUM!</v>
      </c>
      <c r="E278" s="8" t="e">
        <f t="shared" ref="E278:E341" si="19">+E277-D278</f>
        <v>#NUM!</v>
      </c>
    </row>
    <row r="279" spans="1:5" x14ac:dyDescent="0.25">
      <c r="A279" s="6">
        <v>259</v>
      </c>
      <c r="B279" s="17">
        <f t="shared" si="16"/>
        <v>5664.0181839080715</v>
      </c>
      <c r="C279" s="2" t="e">
        <f t="shared" si="17"/>
        <v>#NUM!</v>
      </c>
      <c r="D279" s="2" t="e">
        <f t="shared" si="18"/>
        <v>#NUM!</v>
      </c>
      <c r="E279" s="8" t="e">
        <f t="shared" si="19"/>
        <v>#NUM!</v>
      </c>
    </row>
    <row r="280" spans="1:5" x14ac:dyDescent="0.25">
      <c r="A280" s="6">
        <v>260</v>
      </c>
      <c r="B280" s="17">
        <f t="shared" si="16"/>
        <v>5664.0181839080715</v>
      </c>
      <c r="C280" s="2" t="e">
        <f t="shared" si="17"/>
        <v>#NUM!</v>
      </c>
      <c r="D280" s="2" t="e">
        <f t="shared" si="18"/>
        <v>#NUM!</v>
      </c>
      <c r="E280" s="8" t="e">
        <f t="shared" si="19"/>
        <v>#NUM!</v>
      </c>
    </row>
    <row r="281" spans="1:5" x14ac:dyDescent="0.25">
      <c r="A281" s="6">
        <v>261</v>
      </c>
      <c r="B281" s="17">
        <f t="shared" si="16"/>
        <v>5664.0181839080715</v>
      </c>
      <c r="C281" s="2" t="e">
        <f t="shared" si="17"/>
        <v>#NUM!</v>
      </c>
      <c r="D281" s="2" t="e">
        <f t="shared" si="18"/>
        <v>#NUM!</v>
      </c>
      <c r="E281" s="8" t="e">
        <f t="shared" si="19"/>
        <v>#NUM!</v>
      </c>
    </row>
    <row r="282" spans="1:5" x14ac:dyDescent="0.25">
      <c r="A282" s="6">
        <v>262</v>
      </c>
      <c r="B282" s="17">
        <f t="shared" si="16"/>
        <v>5664.0181839080715</v>
      </c>
      <c r="C282" s="2" t="e">
        <f t="shared" si="17"/>
        <v>#NUM!</v>
      </c>
      <c r="D282" s="2" t="e">
        <f t="shared" si="18"/>
        <v>#NUM!</v>
      </c>
      <c r="E282" s="8" t="e">
        <f t="shared" si="19"/>
        <v>#NUM!</v>
      </c>
    </row>
    <row r="283" spans="1:5" x14ac:dyDescent="0.25">
      <c r="A283" s="6">
        <v>263</v>
      </c>
      <c r="B283" s="17">
        <f t="shared" si="16"/>
        <v>5664.0181839080715</v>
      </c>
      <c r="C283" s="2" t="e">
        <f t="shared" si="17"/>
        <v>#NUM!</v>
      </c>
      <c r="D283" s="2" t="e">
        <f t="shared" si="18"/>
        <v>#NUM!</v>
      </c>
      <c r="E283" s="8" t="e">
        <f t="shared" si="19"/>
        <v>#NUM!</v>
      </c>
    </row>
    <row r="284" spans="1:5" x14ac:dyDescent="0.25">
      <c r="A284" s="6">
        <v>264</v>
      </c>
      <c r="B284" s="17">
        <f t="shared" si="16"/>
        <v>5664.0181839080715</v>
      </c>
      <c r="C284" s="2" t="e">
        <f t="shared" si="17"/>
        <v>#NUM!</v>
      </c>
      <c r="D284" s="2" t="e">
        <f t="shared" si="18"/>
        <v>#NUM!</v>
      </c>
      <c r="E284" s="8" t="e">
        <f t="shared" si="19"/>
        <v>#NUM!</v>
      </c>
    </row>
    <row r="285" spans="1:5" x14ac:dyDescent="0.25">
      <c r="A285" s="6">
        <v>265</v>
      </c>
      <c r="B285" s="17">
        <f t="shared" si="16"/>
        <v>5664.0181839080715</v>
      </c>
      <c r="C285" s="2" t="e">
        <f t="shared" si="17"/>
        <v>#NUM!</v>
      </c>
      <c r="D285" s="2" t="e">
        <f t="shared" si="18"/>
        <v>#NUM!</v>
      </c>
      <c r="E285" s="8" t="e">
        <f t="shared" si="19"/>
        <v>#NUM!</v>
      </c>
    </row>
    <row r="286" spans="1:5" x14ac:dyDescent="0.25">
      <c r="A286" s="6">
        <v>266</v>
      </c>
      <c r="B286" s="17">
        <f t="shared" si="16"/>
        <v>5664.0181839080715</v>
      </c>
      <c r="C286" s="2" t="e">
        <f t="shared" si="17"/>
        <v>#NUM!</v>
      </c>
      <c r="D286" s="2" t="e">
        <f t="shared" si="18"/>
        <v>#NUM!</v>
      </c>
      <c r="E286" s="8" t="e">
        <f t="shared" si="19"/>
        <v>#NUM!</v>
      </c>
    </row>
    <row r="287" spans="1:5" x14ac:dyDescent="0.25">
      <c r="A287" s="6">
        <v>267</v>
      </c>
      <c r="B287" s="17">
        <f t="shared" si="16"/>
        <v>5664.0181839080715</v>
      </c>
      <c r="C287" s="2" t="e">
        <f t="shared" si="17"/>
        <v>#NUM!</v>
      </c>
      <c r="D287" s="2" t="e">
        <f t="shared" si="18"/>
        <v>#NUM!</v>
      </c>
      <c r="E287" s="8" t="e">
        <f t="shared" si="19"/>
        <v>#NUM!</v>
      </c>
    </row>
    <row r="288" spans="1:5" x14ac:dyDescent="0.25">
      <c r="A288" s="6">
        <v>268</v>
      </c>
      <c r="B288" s="17">
        <f t="shared" si="16"/>
        <v>5664.0181839080715</v>
      </c>
      <c r="C288" s="2" t="e">
        <f t="shared" si="17"/>
        <v>#NUM!</v>
      </c>
      <c r="D288" s="2" t="e">
        <f t="shared" si="18"/>
        <v>#NUM!</v>
      </c>
      <c r="E288" s="8" t="e">
        <f t="shared" si="19"/>
        <v>#NUM!</v>
      </c>
    </row>
    <row r="289" spans="1:5" x14ac:dyDescent="0.25">
      <c r="A289" s="6">
        <v>269</v>
      </c>
      <c r="B289" s="17">
        <f t="shared" si="16"/>
        <v>5664.0181839080715</v>
      </c>
      <c r="C289" s="2" t="e">
        <f t="shared" si="17"/>
        <v>#NUM!</v>
      </c>
      <c r="D289" s="2" t="e">
        <f t="shared" si="18"/>
        <v>#NUM!</v>
      </c>
      <c r="E289" s="8" t="e">
        <f t="shared" si="19"/>
        <v>#NUM!</v>
      </c>
    </row>
    <row r="290" spans="1:5" x14ac:dyDescent="0.25">
      <c r="A290" s="6">
        <v>270</v>
      </c>
      <c r="B290" s="17">
        <f t="shared" si="16"/>
        <v>5664.0181839080715</v>
      </c>
      <c r="C290" s="2" t="e">
        <f t="shared" si="17"/>
        <v>#NUM!</v>
      </c>
      <c r="D290" s="2" t="e">
        <f t="shared" si="18"/>
        <v>#NUM!</v>
      </c>
      <c r="E290" s="8" t="e">
        <f t="shared" si="19"/>
        <v>#NUM!</v>
      </c>
    </row>
    <row r="291" spans="1:5" x14ac:dyDescent="0.25">
      <c r="A291" s="6">
        <v>271</v>
      </c>
      <c r="B291" s="17">
        <f t="shared" si="16"/>
        <v>5664.0181839080715</v>
      </c>
      <c r="C291" s="2" t="e">
        <f t="shared" si="17"/>
        <v>#NUM!</v>
      </c>
      <c r="D291" s="2" t="e">
        <f t="shared" si="18"/>
        <v>#NUM!</v>
      </c>
      <c r="E291" s="8" t="e">
        <f t="shared" si="19"/>
        <v>#NUM!</v>
      </c>
    </row>
    <row r="292" spans="1:5" x14ac:dyDescent="0.25">
      <c r="A292" s="6">
        <v>272</v>
      </c>
      <c r="B292" s="17">
        <f t="shared" si="16"/>
        <v>5664.0181839080715</v>
      </c>
      <c r="C292" s="2" t="e">
        <f t="shared" si="17"/>
        <v>#NUM!</v>
      </c>
      <c r="D292" s="2" t="e">
        <f t="shared" si="18"/>
        <v>#NUM!</v>
      </c>
      <c r="E292" s="8" t="e">
        <f t="shared" si="19"/>
        <v>#NUM!</v>
      </c>
    </row>
    <row r="293" spans="1:5" x14ac:dyDescent="0.25">
      <c r="A293" s="6">
        <v>273</v>
      </c>
      <c r="B293" s="17">
        <f t="shared" si="16"/>
        <v>5664.0181839080715</v>
      </c>
      <c r="C293" s="2" t="e">
        <f t="shared" si="17"/>
        <v>#NUM!</v>
      </c>
      <c r="D293" s="2" t="e">
        <f t="shared" si="18"/>
        <v>#NUM!</v>
      </c>
      <c r="E293" s="8" t="e">
        <f t="shared" si="19"/>
        <v>#NUM!</v>
      </c>
    </row>
    <row r="294" spans="1:5" x14ac:dyDescent="0.25">
      <c r="A294" s="6">
        <v>274</v>
      </c>
      <c r="B294" s="17">
        <f t="shared" si="16"/>
        <v>5664.0181839080715</v>
      </c>
      <c r="C294" s="2" t="e">
        <f t="shared" si="17"/>
        <v>#NUM!</v>
      </c>
      <c r="D294" s="2" t="e">
        <f t="shared" si="18"/>
        <v>#NUM!</v>
      </c>
      <c r="E294" s="8" t="e">
        <f t="shared" si="19"/>
        <v>#NUM!</v>
      </c>
    </row>
    <row r="295" spans="1:5" x14ac:dyDescent="0.25">
      <c r="A295" s="6">
        <v>275</v>
      </c>
      <c r="B295" s="17">
        <f t="shared" si="16"/>
        <v>5664.0181839080715</v>
      </c>
      <c r="C295" s="2" t="e">
        <f t="shared" si="17"/>
        <v>#NUM!</v>
      </c>
      <c r="D295" s="2" t="e">
        <f t="shared" si="18"/>
        <v>#NUM!</v>
      </c>
      <c r="E295" s="8" t="e">
        <f t="shared" si="19"/>
        <v>#NUM!</v>
      </c>
    </row>
    <row r="296" spans="1:5" x14ac:dyDescent="0.25">
      <c r="A296" s="6">
        <v>276</v>
      </c>
      <c r="B296" s="17">
        <f t="shared" si="16"/>
        <v>5664.0181839080715</v>
      </c>
      <c r="C296" s="2" t="e">
        <f t="shared" si="17"/>
        <v>#NUM!</v>
      </c>
      <c r="D296" s="2" t="e">
        <f t="shared" si="18"/>
        <v>#NUM!</v>
      </c>
      <c r="E296" s="8" t="e">
        <f t="shared" si="19"/>
        <v>#NUM!</v>
      </c>
    </row>
    <row r="297" spans="1:5" x14ac:dyDescent="0.25">
      <c r="A297" s="6">
        <v>277</v>
      </c>
      <c r="B297" s="17">
        <f t="shared" si="16"/>
        <v>5664.0181839080715</v>
      </c>
      <c r="C297" s="2" t="e">
        <f t="shared" si="17"/>
        <v>#NUM!</v>
      </c>
      <c r="D297" s="2" t="e">
        <f t="shared" si="18"/>
        <v>#NUM!</v>
      </c>
      <c r="E297" s="8" t="e">
        <f t="shared" si="19"/>
        <v>#NUM!</v>
      </c>
    </row>
    <row r="298" spans="1:5" x14ac:dyDescent="0.25">
      <c r="A298" s="6">
        <v>278</v>
      </c>
      <c r="B298" s="17">
        <f t="shared" si="16"/>
        <v>5664.0181839080715</v>
      </c>
      <c r="C298" s="2" t="e">
        <f t="shared" si="17"/>
        <v>#NUM!</v>
      </c>
      <c r="D298" s="2" t="e">
        <f t="shared" si="18"/>
        <v>#NUM!</v>
      </c>
      <c r="E298" s="8" t="e">
        <f t="shared" si="19"/>
        <v>#NUM!</v>
      </c>
    </row>
    <row r="299" spans="1:5" x14ac:dyDescent="0.25">
      <c r="A299" s="6">
        <v>279</v>
      </c>
      <c r="B299" s="17">
        <f t="shared" si="16"/>
        <v>5664.0181839080715</v>
      </c>
      <c r="C299" s="2" t="e">
        <f t="shared" si="17"/>
        <v>#NUM!</v>
      </c>
      <c r="D299" s="2" t="e">
        <f t="shared" si="18"/>
        <v>#NUM!</v>
      </c>
      <c r="E299" s="8" t="e">
        <f t="shared" si="19"/>
        <v>#NUM!</v>
      </c>
    </row>
    <row r="300" spans="1:5" x14ac:dyDescent="0.25">
      <c r="A300" s="6">
        <v>280</v>
      </c>
      <c r="B300" s="17">
        <f t="shared" si="16"/>
        <v>5664.0181839080715</v>
      </c>
      <c r="C300" s="2" t="e">
        <f t="shared" si="17"/>
        <v>#NUM!</v>
      </c>
      <c r="D300" s="2" t="e">
        <f t="shared" si="18"/>
        <v>#NUM!</v>
      </c>
      <c r="E300" s="8" t="e">
        <f t="shared" si="19"/>
        <v>#NUM!</v>
      </c>
    </row>
    <row r="301" spans="1:5" x14ac:dyDescent="0.25">
      <c r="A301" s="6">
        <v>281</v>
      </c>
      <c r="B301" s="17">
        <f t="shared" si="16"/>
        <v>5664.0181839080715</v>
      </c>
      <c r="C301" s="2" t="e">
        <f t="shared" si="17"/>
        <v>#NUM!</v>
      </c>
      <c r="D301" s="2" t="e">
        <f t="shared" si="18"/>
        <v>#NUM!</v>
      </c>
      <c r="E301" s="8" t="e">
        <f t="shared" si="19"/>
        <v>#NUM!</v>
      </c>
    </row>
    <row r="302" spans="1:5" x14ac:dyDescent="0.25">
      <c r="A302" s="6">
        <v>282</v>
      </c>
      <c r="B302" s="17">
        <f t="shared" si="16"/>
        <v>5664.0181839080715</v>
      </c>
      <c r="C302" s="2" t="e">
        <f t="shared" si="17"/>
        <v>#NUM!</v>
      </c>
      <c r="D302" s="2" t="e">
        <f t="shared" si="18"/>
        <v>#NUM!</v>
      </c>
      <c r="E302" s="8" t="e">
        <f t="shared" si="19"/>
        <v>#NUM!</v>
      </c>
    </row>
    <row r="303" spans="1:5" x14ac:dyDescent="0.25">
      <c r="A303" s="6">
        <v>283</v>
      </c>
      <c r="B303" s="17">
        <f t="shared" si="16"/>
        <v>5664.0181839080715</v>
      </c>
      <c r="C303" s="2" t="e">
        <f t="shared" si="17"/>
        <v>#NUM!</v>
      </c>
      <c r="D303" s="2" t="e">
        <f t="shared" si="18"/>
        <v>#NUM!</v>
      </c>
      <c r="E303" s="8" t="e">
        <f t="shared" si="19"/>
        <v>#NUM!</v>
      </c>
    </row>
    <row r="304" spans="1:5" x14ac:dyDescent="0.25">
      <c r="A304" s="6">
        <v>284</v>
      </c>
      <c r="B304" s="17">
        <f t="shared" si="16"/>
        <v>5664.0181839080715</v>
      </c>
      <c r="C304" s="2" t="e">
        <f t="shared" si="17"/>
        <v>#NUM!</v>
      </c>
      <c r="D304" s="2" t="e">
        <f t="shared" si="18"/>
        <v>#NUM!</v>
      </c>
      <c r="E304" s="8" t="e">
        <f t="shared" si="19"/>
        <v>#NUM!</v>
      </c>
    </row>
    <row r="305" spans="1:5" x14ac:dyDescent="0.25">
      <c r="A305" s="6">
        <v>285</v>
      </c>
      <c r="B305" s="17">
        <f t="shared" si="16"/>
        <v>5664.0181839080715</v>
      </c>
      <c r="C305" s="2" t="e">
        <f t="shared" si="17"/>
        <v>#NUM!</v>
      </c>
      <c r="D305" s="2" t="e">
        <f t="shared" si="18"/>
        <v>#NUM!</v>
      </c>
      <c r="E305" s="8" t="e">
        <f t="shared" si="19"/>
        <v>#NUM!</v>
      </c>
    </row>
    <row r="306" spans="1:5" x14ac:dyDescent="0.25">
      <c r="A306" s="6">
        <v>286</v>
      </c>
      <c r="B306" s="17">
        <f t="shared" si="16"/>
        <v>5664.0181839080715</v>
      </c>
      <c r="C306" s="2" t="e">
        <f t="shared" si="17"/>
        <v>#NUM!</v>
      </c>
      <c r="D306" s="2" t="e">
        <f t="shared" si="18"/>
        <v>#NUM!</v>
      </c>
      <c r="E306" s="8" t="e">
        <f t="shared" si="19"/>
        <v>#NUM!</v>
      </c>
    </row>
    <row r="307" spans="1:5" x14ac:dyDescent="0.25">
      <c r="A307" s="6">
        <v>287</v>
      </c>
      <c r="B307" s="17">
        <f t="shared" si="16"/>
        <v>5664.0181839080715</v>
      </c>
      <c r="C307" s="2" t="e">
        <f t="shared" si="17"/>
        <v>#NUM!</v>
      </c>
      <c r="D307" s="2" t="e">
        <f t="shared" si="18"/>
        <v>#NUM!</v>
      </c>
      <c r="E307" s="8" t="e">
        <f t="shared" si="19"/>
        <v>#NUM!</v>
      </c>
    </row>
    <row r="308" spans="1:5" x14ac:dyDescent="0.25">
      <c r="A308" s="6">
        <v>288</v>
      </c>
      <c r="B308" s="17">
        <f t="shared" si="16"/>
        <v>5664.0181839080715</v>
      </c>
      <c r="C308" s="2" t="e">
        <f t="shared" si="17"/>
        <v>#NUM!</v>
      </c>
      <c r="D308" s="2" t="e">
        <f t="shared" si="18"/>
        <v>#NUM!</v>
      </c>
      <c r="E308" s="8" t="e">
        <f t="shared" si="19"/>
        <v>#NUM!</v>
      </c>
    </row>
    <row r="309" spans="1:5" x14ac:dyDescent="0.25">
      <c r="A309" s="6">
        <v>289</v>
      </c>
      <c r="B309" s="17">
        <f t="shared" si="16"/>
        <v>5664.0181839080715</v>
      </c>
      <c r="C309" s="2" t="e">
        <f t="shared" si="17"/>
        <v>#NUM!</v>
      </c>
      <c r="D309" s="2" t="e">
        <f t="shared" si="18"/>
        <v>#NUM!</v>
      </c>
      <c r="E309" s="8" t="e">
        <f t="shared" si="19"/>
        <v>#NUM!</v>
      </c>
    </row>
    <row r="310" spans="1:5" x14ac:dyDescent="0.25">
      <c r="A310" s="6">
        <v>290</v>
      </c>
      <c r="B310" s="17">
        <f t="shared" si="16"/>
        <v>5664.0181839080715</v>
      </c>
      <c r="C310" s="2" t="e">
        <f t="shared" si="17"/>
        <v>#NUM!</v>
      </c>
      <c r="D310" s="2" t="e">
        <f t="shared" si="18"/>
        <v>#NUM!</v>
      </c>
      <c r="E310" s="8" t="e">
        <f t="shared" si="19"/>
        <v>#NUM!</v>
      </c>
    </row>
    <row r="311" spans="1:5" x14ac:dyDescent="0.25">
      <c r="A311" s="6">
        <v>291</v>
      </c>
      <c r="B311" s="17">
        <f t="shared" si="16"/>
        <v>5664.0181839080715</v>
      </c>
      <c r="C311" s="2" t="e">
        <f t="shared" si="17"/>
        <v>#NUM!</v>
      </c>
      <c r="D311" s="2" t="e">
        <f t="shared" si="18"/>
        <v>#NUM!</v>
      </c>
      <c r="E311" s="8" t="e">
        <f t="shared" si="19"/>
        <v>#NUM!</v>
      </c>
    </row>
    <row r="312" spans="1:5" x14ac:dyDescent="0.25">
      <c r="A312" s="6">
        <v>292</v>
      </c>
      <c r="B312" s="17">
        <f t="shared" si="16"/>
        <v>5664.0181839080715</v>
      </c>
      <c r="C312" s="2" t="e">
        <f t="shared" si="17"/>
        <v>#NUM!</v>
      </c>
      <c r="D312" s="2" t="e">
        <f t="shared" si="18"/>
        <v>#NUM!</v>
      </c>
      <c r="E312" s="8" t="e">
        <f t="shared" si="19"/>
        <v>#NUM!</v>
      </c>
    </row>
    <row r="313" spans="1:5" x14ac:dyDescent="0.25">
      <c r="A313" s="6">
        <v>293</v>
      </c>
      <c r="B313" s="17">
        <f t="shared" si="16"/>
        <v>5664.0181839080715</v>
      </c>
      <c r="C313" s="2" t="e">
        <f t="shared" si="17"/>
        <v>#NUM!</v>
      </c>
      <c r="D313" s="2" t="e">
        <f t="shared" si="18"/>
        <v>#NUM!</v>
      </c>
      <c r="E313" s="8" t="e">
        <f t="shared" si="19"/>
        <v>#NUM!</v>
      </c>
    </row>
    <row r="314" spans="1:5" x14ac:dyDescent="0.25">
      <c r="A314" s="6">
        <v>294</v>
      </c>
      <c r="B314" s="17">
        <f t="shared" si="16"/>
        <v>5664.0181839080715</v>
      </c>
      <c r="C314" s="2" t="e">
        <f t="shared" si="17"/>
        <v>#NUM!</v>
      </c>
      <c r="D314" s="2" t="e">
        <f t="shared" si="18"/>
        <v>#NUM!</v>
      </c>
      <c r="E314" s="8" t="e">
        <f t="shared" si="19"/>
        <v>#NUM!</v>
      </c>
    </row>
    <row r="315" spans="1:5" x14ac:dyDescent="0.25">
      <c r="A315" s="6">
        <v>295</v>
      </c>
      <c r="B315" s="17">
        <f t="shared" si="16"/>
        <v>5664.0181839080715</v>
      </c>
      <c r="C315" s="2" t="e">
        <f t="shared" si="17"/>
        <v>#NUM!</v>
      </c>
      <c r="D315" s="2" t="e">
        <f t="shared" si="18"/>
        <v>#NUM!</v>
      </c>
      <c r="E315" s="8" t="e">
        <f t="shared" si="19"/>
        <v>#NUM!</v>
      </c>
    </row>
    <row r="316" spans="1:5" x14ac:dyDescent="0.25">
      <c r="A316" s="6">
        <v>296</v>
      </c>
      <c r="B316" s="17">
        <f t="shared" si="16"/>
        <v>5664.0181839080715</v>
      </c>
      <c r="C316" s="2" t="e">
        <f t="shared" si="17"/>
        <v>#NUM!</v>
      </c>
      <c r="D316" s="2" t="e">
        <f t="shared" si="18"/>
        <v>#NUM!</v>
      </c>
      <c r="E316" s="8" t="e">
        <f t="shared" si="19"/>
        <v>#NUM!</v>
      </c>
    </row>
    <row r="317" spans="1:5" x14ac:dyDescent="0.25">
      <c r="A317" s="6">
        <v>297</v>
      </c>
      <c r="B317" s="17">
        <f t="shared" si="16"/>
        <v>5664.0181839080715</v>
      </c>
      <c r="C317" s="2" t="e">
        <f t="shared" si="17"/>
        <v>#NUM!</v>
      </c>
      <c r="D317" s="2" t="e">
        <f t="shared" si="18"/>
        <v>#NUM!</v>
      </c>
      <c r="E317" s="8" t="e">
        <f t="shared" si="19"/>
        <v>#NUM!</v>
      </c>
    </row>
    <row r="318" spans="1:5" x14ac:dyDescent="0.25">
      <c r="A318" s="6">
        <v>298</v>
      </c>
      <c r="B318" s="17">
        <f t="shared" si="16"/>
        <v>5664.0181839080715</v>
      </c>
      <c r="C318" s="2" t="e">
        <f t="shared" si="17"/>
        <v>#NUM!</v>
      </c>
      <c r="D318" s="2" t="e">
        <f t="shared" si="18"/>
        <v>#NUM!</v>
      </c>
      <c r="E318" s="8" t="e">
        <f t="shared" si="19"/>
        <v>#NUM!</v>
      </c>
    </row>
    <row r="319" spans="1:5" x14ac:dyDescent="0.25">
      <c r="A319" s="6">
        <v>299</v>
      </c>
      <c r="B319" s="17">
        <f t="shared" si="16"/>
        <v>5664.0181839080715</v>
      </c>
      <c r="C319" s="2" t="e">
        <f t="shared" si="17"/>
        <v>#NUM!</v>
      </c>
      <c r="D319" s="2" t="e">
        <f t="shared" si="18"/>
        <v>#NUM!</v>
      </c>
      <c r="E319" s="8" t="e">
        <f t="shared" si="19"/>
        <v>#NUM!</v>
      </c>
    </row>
    <row r="320" spans="1:5" x14ac:dyDescent="0.25">
      <c r="A320" s="6">
        <v>300</v>
      </c>
      <c r="B320" s="17">
        <f t="shared" si="16"/>
        <v>5664.0181839080715</v>
      </c>
      <c r="C320" s="2" t="e">
        <f t="shared" si="17"/>
        <v>#NUM!</v>
      </c>
      <c r="D320" s="2" t="e">
        <f t="shared" si="18"/>
        <v>#NUM!</v>
      </c>
      <c r="E320" s="8" t="e">
        <f t="shared" si="19"/>
        <v>#NUM!</v>
      </c>
    </row>
    <row r="321" spans="1:5" x14ac:dyDescent="0.25">
      <c r="A321" s="6">
        <v>301</v>
      </c>
      <c r="B321" s="17">
        <f t="shared" si="16"/>
        <v>5664.0181839080715</v>
      </c>
      <c r="C321" s="2" t="e">
        <f t="shared" si="17"/>
        <v>#NUM!</v>
      </c>
      <c r="D321" s="2" t="e">
        <f t="shared" si="18"/>
        <v>#NUM!</v>
      </c>
      <c r="E321" s="8" t="e">
        <f t="shared" si="19"/>
        <v>#NUM!</v>
      </c>
    </row>
    <row r="322" spans="1:5" x14ac:dyDescent="0.25">
      <c r="A322" s="6">
        <v>302</v>
      </c>
      <c r="B322" s="17">
        <f t="shared" si="16"/>
        <v>5664.0181839080715</v>
      </c>
      <c r="C322" s="2" t="e">
        <f t="shared" si="17"/>
        <v>#NUM!</v>
      </c>
      <c r="D322" s="2" t="e">
        <f t="shared" si="18"/>
        <v>#NUM!</v>
      </c>
      <c r="E322" s="8" t="e">
        <f t="shared" si="19"/>
        <v>#NUM!</v>
      </c>
    </row>
    <row r="323" spans="1:5" x14ac:dyDescent="0.25">
      <c r="A323" s="6">
        <v>303</v>
      </c>
      <c r="B323" s="17">
        <f t="shared" si="16"/>
        <v>5664.0181839080715</v>
      </c>
      <c r="C323" s="2" t="e">
        <f t="shared" si="17"/>
        <v>#NUM!</v>
      </c>
      <c r="D323" s="2" t="e">
        <f t="shared" si="18"/>
        <v>#NUM!</v>
      </c>
      <c r="E323" s="8" t="e">
        <f t="shared" si="19"/>
        <v>#NUM!</v>
      </c>
    </row>
    <row r="324" spans="1:5" x14ac:dyDescent="0.25">
      <c r="A324" s="6">
        <v>304</v>
      </c>
      <c r="B324" s="17">
        <f t="shared" si="16"/>
        <v>5664.0181839080715</v>
      </c>
      <c r="C324" s="2" t="e">
        <f t="shared" si="17"/>
        <v>#NUM!</v>
      </c>
      <c r="D324" s="2" t="e">
        <f t="shared" si="18"/>
        <v>#NUM!</v>
      </c>
      <c r="E324" s="8" t="e">
        <f t="shared" si="19"/>
        <v>#NUM!</v>
      </c>
    </row>
    <row r="325" spans="1:5" x14ac:dyDescent="0.25">
      <c r="A325" s="6">
        <v>305</v>
      </c>
      <c r="B325" s="17">
        <f t="shared" si="16"/>
        <v>5664.0181839080715</v>
      </c>
      <c r="C325" s="2" t="e">
        <f t="shared" si="17"/>
        <v>#NUM!</v>
      </c>
      <c r="D325" s="2" t="e">
        <f t="shared" si="18"/>
        <v>#NUM!</v>
      </c>
      <c r="E325" s="8" t="e">
        <f t="shared" si="19"/>
        <v>#NUM!</v>
      </c>
    </row>
    <row r="326" spans="1:5" x14ac:dyDescent="0.25">
      <c r="A326" s="6">
        <v>306</v>
      </c>
      <c r="B326" s="17">
        <f t="shared" si="16"/>
        <v>5664.0181839080715</v>
      </c>
      <c r="C326" s="2" t="e">
        <f t="shared" si="17"/>
        <v>#NUM!</v>
      </c>
      <c r="D326" s="2" t="e">
        <f t="shared" si="18"/>
        <v>#NUM!</v>
      </c>
      <c r="E326" s="8" t="e">
        <f t="shared" si="19"/>
        <v>#NUM!</v>
      </c>
    </row>
    <row r="327" spans="1:5" x14ac:dyDescent="0.25">
      <c r="A327" s="6">
        <v>307</v>
      </c>
      <c r="B327" s="17">
        <f t="shared" si="16"/>
        <v>5664.0181839080715</v>
      </c>
      <c r="C327" s="2" t="e">
        <f t="shared" si="17"/>
        <v>#NUM!</v>
      </c>
      <c r="D327" s="2" t="e">
        <f t="shared" si="18"/>
        <v>#NUM!</v>
      </c>
      <c r="E327" s="8" t="e">
        <f t="shared" si="19"/>
        <v>#NUM!</v>
      </c>
    </row>
    <row r="328" spans="1:5" x14ac:dyDescent="0.25">
      <c r="A328" s="6">
        <v>308</v>
      </c>
      <c r="B328" s="17">
        <f t="shared" si="16"/>
        <v>5664.0181839080715</v>
      </c>
      <c r="C328" s="2" t="e">
        <f t="shared" si="17"/>
        <v>#NUM!</v>
      </c>
      <c r="D328" s="2" t="e">
        <f t="shared" si="18"/>
        <v>#NUM!</v>
      </c>
      <c r="E328" s="8" t="e">
        <f t="shared" si="19"/>
        <v>#NUM!</v>
      </c>
    </row>
    <row r="329" spans="1:5" x14ac:dyDescent="0.25">
      <c r="A329" s="6">
        <v>309</v>
      </c>
      <c r="B329" s="17">
        <f t="shared" si="16"/>
        <v>5664.0181839080715</v>
      </c>
      <c r="C329" s="2" t="e">
        <f t="shared" si="17"/>
        <v>#NUM!</v>
      </c>
      <c r="D329" s="2" t="e">
        <f t="shared" si="18"/>
        <v>#NUM!</v>
      </c>
      <c r="E329" s="8" t="e">
        <f t="shared" si="19"/>
        <v>#NUM!</v>
      </c>
    </row>
    <row r="330" spans="1:5" x14ac:dyDescent="0.25">
      <c r="A330" s="6">
        <v>310</v>
      </c>
      <c r="B330" s="17">
        <f t="shared" si="16"/>
        <v>5664.0181839080715</v>
      </c>
      <c r="C330" s="2" t="e">
        <f t="shared" si="17"/>
        <v>#NUM!</v>
      </c>
      <c r="D330" s="2" t="e">
        <f t="shared" si="18"/>
        <v>#NUM!</v>
      </c>
      <c r="E330" s="8" t="e">
        <f t="shared" si="19"/>
        <v>#NUM!</v>
      </c>
    </row>
    <row r="331" spans="1:5" x14ac:dyDescent="0.25">
      <c r="A331" s="6">
        <v>311</v>
      </c>
      <c r="B331" s="17">
        <f t="shared" si="16"/>
        <v>5664.0181839080715</v>
      </c>
      <c r="C331" s="2" t="e">
        <f t="shared" si="17"/>
        <v>#NUM!</v>
      </c>
      <c r="D331" s="2" t="e">
        <f t="shared" si="18"/>
        <v>#NUM!</v>
      </c>
      <c r="E331" s="8" t="e">
        <f t="shared" si="19"/>
        <v>#NUM!</v>
      </c>
    </row>
    <row r="332" spans="1:5" x14ac:dyDescent="0.25">
      <c r="A332" s="6">
        <v>312</v>
      </c>
      <c r="B332" s="17">
        <f t="shared" si="16"/>
        <v>5664.0181839080715</v>
      </c>
      <c r="C332" s="2" t="e">
        <f t="shared" si="17"/>
        <v>#NUM!</v>
      </c>
      <c r="D332" s="2" t="e">
        <f t="shared" si="18"/>
        <v>#NUM!</v>
      </c>
      <c r="E332" s="8" t="e">
        <f t="shared" si="19"/>
        <v>#NUM!</v>
      </c>
    </row>
    <row r="333" spans="1:5" x14ac:dyDescent="0.25">
      <c r="A333" s="6">
        <v>313</v>
      </c>
      <c r="B333" s="17">
        <f t="shared" si="16"/>
        <v>5664.0181839080715</v>
      </c>
      <c r="C333" s="2" t="e">
        <f t="shared" si="17"/>
        <v>#NUM!</v>
      </c>
      <c r="D333" s="2" t="e">
        <f t="shared" si="18"/>
        <v>#NUM!</v>
      </c>
      <c r="E333" s="8" t="e">
        <f t="shared" si="19"/>
        <v>#NUM!</v>
      </c>
    </row>
    <row r="334" spans="1:5" x14ac:dyDescent="0.25">
      <c r="A334" s="6">
        <v>314</v>
      </c>
      <c r="B334" s="17">
        <f t="shared" si="16"/>
        <v>5664.0181839080715</v>
      </c>
      <c r="C334" s="2" t="e">
        <f t="shared" si="17"/>
        <v>#NUM!</v>
      </c>
      <c r="D334" s="2" t="e">
        <f t="shared" si="18"/>
        <v>#NUM!</v>
      </c>
      <c r="E334" s="8" t="e">
        <f t="shared" si="19"/>
        <v>#NUM!</v>
      </c>
    </row>
    <row r="335" spans="1:5" x14ac:dyDescent="0.25">
      <c r="A335" s="6">
        <v>315</v>
      </c>
      <c r="B335" s="17">
        <f t="shared" si="16"/>
        <v>5664.0181839080715</v>
      </c>
      <c r="C335" s="2" t="e">
        <f t="shared" si="17"/>
        <v>#NUM!</v>
      </c>
      <c r="D335" s="2" t="e">
        <f t="shared" si="18"/>
        <v>#NUM!</v>
      </c>
      <c r="E335" s="8" t="e">
        <f t="shared" si="19"/>
        <v>#NUM!</v>
      </c>
    </row>
    <row r="336" spans="1:5" x14ac:dyDescent="0.25">
      <c r="A336" s="6">
        <v>316</v>
      </c>
      <c r="B336" s="17">
        <f t="shared" si="16"/>
        <v>5664.0181839080715</v>
      </c>
      <c r="C336" s="2" t="e">
        <f t="shared" si="17"/>
        <v>#NUM!</v>
      </c>
      <c r="D336" s="2" t="e">
        <f t="shared" si="18"/>
        <v>#NUM!</v>
      </c>
      <c r="E336" s="8" t="e">
        <f t="shared" si="19"/>
        <v>#NUM!</v>
      </c>
    </row>
    <row r="337" spans="1:5" x14ac:dyDescent="0.25">
      <c r="A337" s="6">
        <v>317</v>
      </c>
      <c r="B337" s="17">
        <f t="shared" si="16"/>
        <v>5664.0181839080715</v>
      </c>
      <c r="C337" s="2" t="e">
        <f t="shared" si="17"/>
        <v>#NUM!</v>
      </c>
      <c r="D337" s="2" t="e">
        <f t="shared" si="18"/>
        <v>#NUM!</v>
      </c>
      <c r="E337" s="8" t="e">
        <f t="shared" si="19"/>
        <v>#NUM!</v>
      </c>
    </row>
    <row r="338" spans="1:5" x14ac:dyDescent="0.25">
      <c r="A338" s="6">
        <v>318</v>
      </c>
      <c r="B338" s="17">
        <f t="shared" si="16"/>
        <v>5664.0181839080715</v>
      </c>
      <c r="C338" s="2" t="e">
        <f t="shared" si="17"/>
        <v>#NUM!</v>
      </c>
      <c r="D338" s="2" t="e">
        <f t="shared" si="18"/>
        <v>#NUM!</v>
      </c>
      <c r="E338" s="8" t="e">
        <f t="shared" si="19"/>
        <v>#NUM!</v>
      </c>
    </row>
    <row r="339" spans="1:5" x14ac:dyDescent="0.25">
      <c r="A339" s="6">
        <v>319</v>
      </c>
      <c r="B339" s="17">
        <f t="shared" si="16"/>
        <v>5664.0181839080715</v>
      </c>
      <c r="C339" s="2" t="e">
        <f t="shared" si="17"/>
        <v>#NUM!</v>
      </c>
      <c r="D339" s="2" t="e">
        <f t="shared" si="18"/>
        <v>#NUM!</v>
      </c>
      <c r="E339" s="8" t="e">
        <f t="shared" si="19"/>
        <v>#NUM!</v>
      </c>
    </row>
    <row r="340" spans="1:5" x14ac:dyDescent="0.25">
      <c r="A340" s="6">
        <v>320</v>
      </c>
      <c r="B340" s="17">
        <f t="shared" si="16"/>
        <v>5664.0181839080715</v>
      </c>
      <c r="C340" s="2" t="e">
        <f t="shared" si="17"/>
        <v>#NUM!</v>
      </c>
      <c r="D340" s="2" t="e">
        <f t="shared" si="18"/>
        <v>#NUM!</v>
      </c>
      <c r="E340" s="8" t="e">
        <f t="shared" si="19"/>
        <v>#NUM!</v>
      </c>
    </row>
    <row r="341" spans="1:5" x14ac:dyDescent="0.25">
      <c r="A341" s="6">
        <v>321</v>
      </c>
      <c r="B341" s="17">
        <f t="shared" si="16"/>
        <v>5664.0181839080715</v>
      </c>
      <c r="C341" s="2" t="e">
        <f t="shared" si="17"/>
        <v>#NUM!</v>
      </c>
      <c r="D341" s="2" t="e">
        <f t="shared" si="18"/>
        <v>#NUM!</v>
      </c>
      <c r="E341" s="8" t="e">
        <f t="shared" si="19"/>
        <v>#NUM!</v>
      </c>
    </row>
    <row r="342" spans="1:5" x14ac:dyDescent="0.25">
      <c r="A342" s="6">
        <v>322</v>
      </c>
      <c r="B342" s="17">
        <f t="shared" ref="B342:B380" si="20">+$B$17</f>
        <v>5664.0181839080715</v>
      </c>
      <c r="C342" s="2" t="e">
        <f t="shared" ref="C342:C380" si="21">+E341*$B$15/12</f>
        <v>#NUM!</v>
      </c>
      <c r="D342" s="2" t="e">
        <f t="shared" ref="D342:D380" si="22">IF(B342&gt;0,PPMT(B$15/B$16,A342,B$14*B$16,-B$13),0)</f>
        <v>#NUM!</v>
      </c>
      <c r="E342" s="8" t="e">
        <f t="shared" ref="E342:E380" si="23">+E341-D342</f>
        <v>#NUM!</v>
      </c>
    </row>
    <row r="343" spans="1:5" x14ac:dyDescent="0.25">
      <c r="A343" s="6">
        <v>323</v>
      </c>
      <c r="B343" s="17">
        <f t="shared" si="20"/>
        <v>5664.0181839080715</v>
      </c>
      <c r="C343" s="2" t="e">
        <f t="shared" si="21"/>
        <v>#NUM!</v>
      </c>
      <c r="D343" s="2" t="e">
        <f t="shared" si="22"/>
        <v>#NUM!</v>
      </c>
      <c r="E343" s="8" t="e">
        <f t="shared" si="23"/>
        <v>#NUM!</v>
      </c>
    </row>
    <row r="344" spans="1:5" x14ac:dyDescent="0.25">
      <c r="A344" s="6">
        <v>324</v>
      </c>
      <c r="B344" s="17">
        <f t="shared" si="20"/>
        <v>5664.0181839080715</v>
      </c>
      <c r="C344" s="2" t="e">
        <f t="shared" si="21"/>
        <v>#NUM!</v>
      </c>
      <c r="D344" s="2" t="e">
        <f t="shared" si="22"/>
        <v>#NUM!</v>
      </c>
      <c r="E344" s="8" t="e">
        <f t="shared" si="23"/>
        <v>#NUM!</v>
      </c>
    </row>
    <row r="345" spans="1:5" x14ac:dyDescent="0.25">
      <c r="A345" s="6">
        <v>325</v>
      </c>
      <c r="B345" s="17">
        <f t="shared" si="20"/>
        <v>5664.0181839080715</v>
      </c>
      <c r="C345" s="2" t="e">
        <f t="shared" si="21"/>
        <v>#NUM!</v>
      </c>
      <c r="D345" s="2" t="e">
        <f t="shared" si="22"/>
        <v>#NUM!</v>
      </c>
      <c r="E345" s="8" t="e">
        <f t="shared" si="23"/>
        <v>#NUM!</v>
      </c>
    </row>
    <row r="346" spans="1:5" x14ac:dyDescent="0.25">
      <c r="A346" s="6">
        <v>326</v>
      </c>
      <c r="B346" s="17">
        <f t="shared" si="20"/>
        <v>5664.0181839080715</v>
      </c>
      <c r="C346" s="2" t="e">
        <f t="shared" si="21"/>
        <v>#NUM!</v>
      </c>
      <c r="D346" s="2" t="e">
        <f t="shared" si="22"/>
        <v>#NUM!</v>
      </c>
      <c r="E346" s="8" t="e">
        <f t="shared" si="23"/>
        <v>#NUM!</v>
      </c>
    </row>
    <row r="347" spans="1:5" x14ac:dyDescent="0.25">
      <c r="A347" s="6">
        <v>327</v>
      </c>
      <c r="B347" s="17">
        <f t="shared" si="20"/>
        <v>5664.0181839080715</v>
      </c>
      <c r="C347" s="2" t="e">
        <f t="shared" si="21"/>
        <v>#NUM!</v>
      </c>
      <c r="D347" s="2" t="e">
        <f t="shared" si="22"/>
        <v>#NUM!</v>
      </c>
      <c r="E347" s="8" t="e">
        <f t="shared" si="23"/>
        <v>#NUM!</v>
      </c>
    </row>
    <row r="348" spans="1:5" x14ac:dyDescent="0.25">
      <c r="A348" s="6">
        <v>328</v>
      </c>
      <c r="B348" s="17">
        <f t="shared" si="20"/>
        <v>5664.0181839080715</v>
      </c>
      <c r="C348" s="2" t="e">
        <f t="shared" si="21"/>
        <v>#NUM!</v>
      </c>
      <c r="D348" s="2" t="e">
        <f t="shared" si="22"/>
        <v>#NUM!</v>
      </c>
      <c r="E348" s="8" t="e">
        <f t="shared" si="23"/>
        <v>#NUM!</v>
      </c>
    </row>
    <row r="349" spans="1:5" x14ac:dyDescent="0.25">
      <c r="A349" s="6">
        <v>329</v>
      </c>
      <c r="B349" s="17">
        <f t="shared" si="20"/>
        <v>5664.0181839080715</v>
      </c>
      <c r="C349" s="2" t="e">
        <f t="shared" si="21"/>
        <v>#NUM!</v>
      </c>
      <c r="D349" s="2" t="e">
        <f t="shared" si="22"/>
        <v>#NUM!</v>
      </c>
      <c r="E349" s="8" t="e">
        <f t="shared" si="23"/>
        <v>#NUM!</v>
      </c>
    </row>
    <row r="350" spans="1:5" x14ac:dyDescent="0.25">
      <c r="A350" s="6">
        <v>330</v>
      </c>
      <c r="B350" s="17">
        <f t="shared" si="20"/>
        <v>5664.0181839080715</v>
      </c>
      <c r="C350" s="2" t="e">
        <f t="shared" si="21"/>
        <v>#NUM!</v>
      </c>
      <c r="D350" s="2" t="e">
        <f t="shared" si="22"/>
        <v>#NUM!</v>
      </c>
      <c r="E350" s="8" t="e">
        <f t="shared" si="23"/>
        <v>#NUM!</v>
      </c>
    </row>
    <row r="351" spans="1:5" x14ac:dyDescent="0.25">
      <c r="A351" s="6">
        <v>331</v>
      </c>
      <c r="B351" s="17">
        <f t="shared" si="20"/>
        <v>5664.0181839080715</v>
      </c>
      <c r="C351" s="2" t="e">
        <f t="shared" si="21"/>
        <v>#NUM!</v>
      </c>
      <c r="D351" s="2" t="e">
        <f t="shared" si="22"/>
        <v>#NUM!</v>
      </c>
      <c r="E351" s="8" t="e">
        <f t="shared" si="23"/>
        <v>#NUM!</v>
      </c>
    </row>
    <row r="352" spans="1:5" x14ac:dyDescent="0.25">
      <c r="A352" s="6">
        <v>332</v>
      </c>
      <c r="B352" s="17">
        <f t="shared" si="20"/>
        <v>5664.0181839080715</v>
      </c>
      <c r="C352" s="2" t="e">
        <f t="shared" si="21"/>
        <v>#NUM!</v>
      </c>
      <c r="D352" s="2" t="e">
        <f t="shared" si="22"/>
        <v>#NUM!</v>
      </c>
      <c r="E352" s="8" t="e">
        <f t="shared" si="23"/>
        <v>#NUM!</v>
      </c>
    </row>
    <row r="353" spans="1:5" x14ac:dyDescent="0.25">
      <c r="A353" s="6">
        <v>333</v>
      </c>
      <c r="B353" s="17">
        <f t="shared" si="20"/>
        <v>5664.0181839080715</v>
      </c>
      <c r="C353" s="2" t="e">
        <f t="shared" si="21"/>
        <v>#NUM!</v>
      </c>
      <c r="D353" s="2" t="e">
        <f t="shared" si="22"/>
        <v>#NUM!</v>
      </c>
      <c r="E353" s="8" t="e">
        <f t="shared" si="23"/>
        <v>#NUM!</v>
      </c>
    </row>
    <row r="354" spans="1:5" x14ac:dyDescent="0.25">
      <c r="A354" s="6">
        <v>334</v>
      </c>
      <c r="B354" s="17">
        <f t="shared" si="20"/>
        <v>5664.0181839080715</v>
      </c>
      <c r="C354" s="2" t="e">
        <f t="shared" si="21"/>
        <v>#NUM!</v>
      </c>
      <c r="D354" s="2" t="e">
        <f t="shared" si="22"/>
        <v>#NUM!</v>
      </c>
      <c r="E354" s="8" t="e">
        <f t="shared" si="23"/>
        <v>#NUM!</v>
      </c>
    </row>
    <row r="355" spans="1:5" x14ac:dyDescent="0.25">
      <c r="A355" s="6">
        <v>335</v>
      </c>
      <c r="B355" s="17">
        <f t="shared" si="20"/>
        <v>5664.0181839080715</v>
      </c>
      <c r="C355" s="2" t="e">
        <f t="shared" si="21"/>
        <v>#NUM!</v>
      </c>
      <c r="D355" s="2" t="e">
        <f t="shared" si="22"/>
        <v>#NUM!</v>
      </c>
      <c r="E355" s="8" t="e">
        <f t="shared" si="23"/>
        <v>#NUM!</v>
      </c>
    </row>
    <row r="356" spans="1:5" x14ac:dyDescent="0.25">
      <c r="A356" s="6">
        <v>336</v>
      </c>
      <c r="B356" s="17">
        <f t="shared" si="20"/>
        <v>5664.0181839080715</v>
      </c>
      <c r="C356" s="2" t="e">
        <f t="shared" si="21"/>
        <v>#NUM!</v>
      </c>
      <c r="D356" s="2" t="e">
        <f t="shared" si="22"/>
        <v>#NUM!</v>
      </c>
      <c r="E356" s="8" t="e">
        <f t="shared" si="23"/>
        <v>#NUM!</v>
      </c>
    </row>
    <row r="357" spans="1:5" x14ac:dyDescent="0.25">
      <c r="A357" s="6">
        <v>337</v>
      </c>
      <c r="B357" s="17">
        <f t="shared" si="20"/>
        <v>5664.0181839080715</v>
      </c>
      <c r="C357" s="2" t="e">
        <f t="shared" si="21"/>
        <v>#NUM!</v>
      </c>
      <c r="D357" s="2" t="e">
        <f t="shared" si="22"/>
        <v>#NUM!</v>
      </c>
      <c r="E357" s="8" t="e">
        <f t="shared" si="23"/>
        <v>#NUM!</v>
      </c>
    </row>
    <row r="358" spans="1:5" x14ac:dyDescent="0.25">
      <c r="A358" s="6">
        <v>338</v>
      </c>
      <c r="B358" s="17">
        <f t="shared" si="20"/>
        <v>5664.0181839080715</v>
      </c>
      <c r="C358" s="2" t="e">
        <f t="shared" si="21"/>
        <v>#NUM!</v>
      </c>
      <c r="D358" s="2" t="e">
        <f t="shared" si="22"/>
        <v>#NUM!</v>
      </c>
      <c r="E358" s="8" t="e">
        <f t="shared" si="23"/>
        <v>#NUM!</v>
      </c>
    </row>
    <row r="359" spans="1:5" x14ac:dyDescent="0.25">
      <c r="A359" s="6">
        <v>339</v>
      </c>
      <c r="B359" s="17">
        <f t="shared" si="20"/>
        <v>5664.0181839080715</v>
      </c>
      <c r="C359" s="2" t="e">
        <f t="shared" si="21"/>
        <v>#NUM!</v>
      </c>
      <c r="D359" s="2" t="e">
        <f t="shared" si="22"/>
        <v>#NUM!</v>
      </c>
      <c r="E359" s="8" t="e">
        <f t="shared" si="23"/>
        <v>#NUM!</v>
      </c>
    </row>
    <row r="360" spans="1:5" x14ac:dyDescent="0.25">
      <c r="A360" s="6">
        <v>340</v>
      </c>
      <c r="B360" s="17">
        <f t="shared" si="20"/>
        <v>5664.0181839080715</v>
      </c>
      <c r="C360" s="2" t="e">
        <f t="shared" si="21"/>
        <v>#NUM!</v>
      </c>
      <c r="D360" s="2" t="e">
        <f t="shared" si="22"/>
        <v>#NUM!</v>
      </c>
      <c r="E360" s="8" t="e">
        <f t="shared" si="23"/>
        <v>#NUM!</v>
      </c>
    </row>
    <row r="361" spans="1:5" x14ac:dyDescent="0.25">
      <c r="A361" s="6">
        <v>341</v>
      </c>
      <c r="B361" s="17">
        <f t="shared" si="20"/>
        <v>5664.0181839080715</v>
      </c>
      <c r="C361" s="2" t="e">
        <f t="shared" si="21"/>
        <v>#NUM!</v>
      </c>
      <c r="D361" s="2" t="e">
        <f t="shared" si="22"/>
        <v>#NUM!</v>
      </c>
      <c r="E361" s="8" t="e">
        <f t="shared" si="23"/>
        <v>#NUM!</v>
      </c>
    </row>
    <row r="362" spans="1:5" x14ac:dyDescent="0.25">
      <c r="A362" s="6">
        <v>342</v>
      </c>
      <c r="B362" s="17">
        <f t="shared" si="20"/>
        <v>5664.0181839080715</v>
      </c>
      <c r="C362" s="2" t="e">
        <f t="shared" si="21"/>
        <v>#NUM!</v>
      </c>
      <c r="D362" s="2" t="e">
        <f t="shared" si="22"/>
        <v>#NUM!</v>
      </c>
      <c r="E362" s="8" t="e">
        <f t="shared" si="23"/>
        <v>#NUM!</v>
      </c>
    </row>
    <row r="363" spans="1:5" x14ac:dyDescent="0.25">
      <c r="A363" s="6">
        <v>343</v>
      </c>
      <c r="B363" s="17">
        <f t="shared" si="20"/>
        <v>5664.0181839080715</v>
      </c>
      <c r="C363" s="2" t="e">
        <f t="shared" si="21"/>
        <v>#NUM!</v>
      </c>
      <c r="D363" s="2" t="e">
        <f t="shared" si="22"/>
        <v>#NUM!</v>
      </c>
      <c r="E363" s="8" t="e">
        <f t="shared" si="23"/>
        <v>#NUM!</v>
      </c>
    </row>
    <row r="364" spans="1:5" x14ac:dyDescent="0.25">
      <c r="A364" s="6">
        <v>344</v>
      </c>
      <c r="B364" s="17">
        <f t="shared" si="20"/>
        <v>5664.0181839080715</v>
      </c>
      <c r="C364" s="2" t="e">
        <f t="shared" si="21"/>
        <v>#NUM!</v>
      </c>
      <c r="D364" s="2" t="e">
        <f t="shared" si="22"/>
        <v>#NUM!</v>
      </c>
      <c r="E364" s="8" t="e">
        <f t="shared" si="23"/>
        <v>#NUM!</v>
      </c>
    </row>
    <row r="365" spans="1:5" x14ac:dyDescent="0.25">
      <c r="A365" s="6">
        <v>345</v>
      </c>
      <c r="B365" s="17">
        <f t="shared" si="20"/>
        <v>5664.0181839080715</v>
      </c>
      <c r="C365" s="2" t="e">
        <f t="shared" si="21"/>
        <v>#NUM!</v>
      </c>
      <c r="D365" s="2" t="e">
        <f t="shared" si="22"/>
        <v>#NUM!</v>
      </c>
      <c r="E365" s="8" t="e">
        <f t="shared" si="23"/>
        <v>#NUM!</v>
      </c>
    </row>
    <row r="366" spans="1:5" x14ac:dyDescent="0.25">
      <c r="A366" s="6">
        <v>346</v>
      </c>
      <c r="B366" s="17">
        <f t="shared" si="20"/>
        <v>5664.0181839080715</v>
      </c>
      <c r="C366" s="2" t="e">
        <f t="shared" si="21"/>
        <v>#NUM!</v>
      </c>
      <c r="D366" s="2" t="e">
        <f t="shared" si="22"/>
        <v>#NUM!</v>
      </c>
      <c r="E366" s="8" t="e">
        <f t="shared" si="23"/>
        <v>#NUM!</v>
      </c>
    </row>
    <row r="367" spans="1:5" x14ac:dyDescent="0.25">
      <c r="A367" s="6">
        <v>347</v>
      </c>
      <c r="B367" s="17">
        <f t="shared" si="20"/>
        <v>5664.0181839080715</v>
      </c>
      <c r="C367" s="2" t="e">
        <f t="shared" si="21"/>
        <v>#NUM!</v>
      </c>
      <c r="D367" s="2" t="e">
        <f t="shared" si="22"/>
        <v>#NUM!</v>
      </c>
      <c r="E367" s="8" t="e">
        <f t="shared" si="23"/>
        <v>#NUM!</v>
      </c>
    </row>
    <row r="368" spans="1:5" x14ac:dyDescent="0.25">
      <c r="A368" s="6">
        <v>348</v>
      </c>
      <c r="B368" s="17">
        <f t="shared" si="20"/>
        <v>5664.0181839080715</v>
      </c>
      <c r="C368" s="2" t="e">
        <f t="shared" si="21"/>
        <v>#NUM!</v>
      </c>
      <c r="D368" s="2" t="e">
        <f t="shared" si="22"/>
        <v>#NUM!</v>
      </c>
      <c r="E368" s="8" t="e">
        <f t="shared" si="23"/>
        <v>#NUM!</v>
      </c>
    </row>
    <row r="369" spans="1:5" x14ac:dyDescent="0.25">
      <c r="A369" s="6">
        <v>349</v>
      </c>
      <c r="B369" s="17">
        <f t="shared" si="20"/>
        <v>5664.0181839080715</v>
      </c>
      <c r="C369" s="2" t="e">
        <f t="shared" si="21"/>
        <v>#NUM!</v>
      </c>
      <c r="D369" s="2" t="e">
        <f t="shared" si="22"/>
        <v>#NUM!</v>
      </c>
      <c r="E369" s="8" t="e">
        <f t="shared" si="23"/>
        <v>#NUM!</v>
      </c>
    </row>
    <row r="370" spans="1:5" x14ac:dyDescent="0.25">
      <c r="A370" s="6">
        <v>350</v>
      </c>
      <c r="B370" s="17">
        <f t="shared" si="20"/>
        <v>5664.0181839080715</v>
      </c>
      <c r="C370" s="2" t="e">
        <f t="shared" si="21"/>
        <v>#NUM!</v>
      </c>
      <c r="D370" s="2" t="e">
        <f t="shared" si="22"/>
        <v>#NUM!</v>
      </c>
      <c r="E370" s="8" t="e">
        <f t="shared" si="23"/>
        <v>#NUM!</v>
      </c>
    </row>
    <row r="371" spans="1:5" x14ac:dyDescent="0.25">
      <c r="A371" s="6">
        <v>351</v>
      </c>
      <c r="B371" s="17">
        <f t="shared" si="20"/>
        <v>5664.0181839080715</v>
      </c>
      <c r="C371" s="2" t="e">
        <f t="shared" si="21"/>
        <v>#NUM!</v>
      </c>
      <c r="D371" s="2" t="e">
        <f t="shared" si="22"/>
        <v>#NUM!</v>
      </c>
      <c r="E371" s="8" t="e">
        <f t="shared" si="23"/>
        <v>#NUM!</v>
      </c>
    </row>
    <row r="372" spans="1:5" x14ac:dyDescent="0.25">
      <c r="A372" s="6">
        <v>352</v>
      </c>
      <c r="B372" s="17">
        <f t="shared" si="20"/>
        <v>5664.0181839080715</v>
      </c>
      <c r="C372" s="2" t="e">
        <f t="shared" si="21"/>
        <v>#NUM!</v>
      </c>
      <c r="D372" s="2" t="e">
        <f t="shared" si="22"/>
        <v>#NUM!</v>
      </c>
      <c r="E372" s="8" t="e">
        <f t="shared" si="23"/>
        <v>#NUM!</v>
      </c>
    </row>
    <row r="373" spans="1:5" x14ac:dyDescent="0.25">
      <c r="A373" s="6">
        <v>353</v>
      </c>
      <c r="B373" s="17">
        <f t="shared" si="20"/>
        <v>5664.0181839080715</v>
      </c>
      <c r="C373" s="2" t="e">
        <f t="shared" si="21"/>
        <v>#NUM!</v>
      </c>
      <c r="D373" s="2" t="e">
        <f t="shared" si="22"/>
        <v>#NUM!</v>
      </c>
      <c r="E373" s="8" t="e">
        <f t="shared" si="23"/>
        <v>#NUM!</v>
      </c>
    </row>
    <row r="374" spans="1:5" x14ac:dyDescent="0.25">
      <c r="A374" s="6">
        <v>354</v>
      </c>
      <c r="B374" s="17">
        <f t="shared" si="20"/>
        <v>5664.0181839080715</v>
      </c>
      <c r="C374" s="2" t="e">
        <f t="shared" si="21"/>
        <v>#NUM!</v>
      </c>
      <c r="D374" s="2" t="e">
        <f t="shared" si="22"/>
        <v>#NUM!</v>
      </c>
      <c r="E374" s="8" t="e">
        <f t="shared" si="23"/>
        <v>#NUM!</v>
      </c>
    </row>
    <row r="375" spans="1:5" x14ac:dyDescent="0.25">
      <c r="A375" s="6">
        <v>355</v>
      </c>
      <c r="B375" s="17">
        <f t="shared" si="20"/>
        <v>5664.0181839080715</v>
      </c>
      <c r="C375" s="2" t="e">
        <f t="shared" si="21"/>
        <v>#NUM!</v>
      </c>
      <c r="D375" s="2" t="e">
        <f t="shared" si="22"/>
        <v>#NUM!</v>
      </c>
      <c r="E375" s="8" t="e">
        <f t="shared" si="23"/>
        <v>#NUM!</v>
      </c>
    </row>
    <row r="376" spans="1:5" x14ac:dyDescent="0.25">
      <c r="A376" s="6">
        <v>356</v>
      </c>
      <c r="B376" s="17">
        <f t="shared" si="20"/>
        <v>5664.0181839080715</v>
      </c>
      <c r="C376" s="2" t="e">
        <f t="shared" si="21"/>
        <v>#NUM!</v>
      </c>
      <c r="D376" s="2" t="e">
        <f t="shared" si="22"/>
        <v>#NUM!</v>
      </c>
      <c r="E376" s="8" t="e">
        <f t="shared" si="23"/>
        <v>#NUM!</v>
      </c>
    </row>
    <row r="377" spans="1:5" x14ac:dyDescent="0.25">
      <c r="A377" s="6">
        <v>357</v>
      </c>
      <c r="B377" s="17">
        <f t="shared" si="20"/>
        <v>5664.0181839080715</v>
      </c>
      <c r="C377" s="2" t="e">
        <f t="shared" si="21"/>
        <v>#NUM!</v>
      </c>
      <c r="D377" s="2" t="e">
        <f t="shared" si="22"/>
        <v>#NUM!</v>
      </c>
      <c r="E377" s="8" t="e">
        <f t="shared" si="23"/>
        <v>#NUM!</v>
      </c>
    </row>
    <row r="378" spans="1:5" x14ac:dyDescent="0.25">
      <c r="A378" s="6">
        <v>358</v>
      </c>
      <c r="B378" s="17">
        <f t="shared" si="20"/>
        <v>5664.0181839080715</v>
      </c>
      <c r="C378" s="2" t="e">
        <f t="shared" si="21"/>
        <v>#NUM!</v>
      </c>
      <c r="D378" s="2" t="e">
        <f t="shared" si="22"/>
        <v>#NUM!</v>
      </c>
      <c r="E378" s="8" t="e">
        <f t="shared" si="23"/>
        <v>#NUM!</v>
      </c>
    </row>
    <row r="379" spans="1:5" x14ac:dyDescent="0.25">
      <c r="A379" s="6">
        <v>359</v>
      </c>
      <c r="B379" s="17">
        <f t="shared" si="20"/>
        <v>5664.0181839080715</v>
      </c>
      <c r="C379" s="2" t="e">
        <f t="shared" si="21"/>
        <v>#NUM!</v>
      </c>
      <c r="D379" s="2" t="e">
        <f t="shared" si="22"/>
        <v>#NUM!</v>
      </c>
      <c r="E379" s="8" t="e">
        <f t="shared" si="23"/>
        <v>#NUM!</v>
      </c>
    </row>
    <row r="380" spans="1:5" x14ac:dyDescent="0.25">
      <c r="A380" s="6">
        <v>360</v>
      </c>
      <c r="B380" s="17">
        <f t="shared" si="20"/>
        <v>5664.0181839080715</v>
      </c>
      <c r="C380" s="2" t="e">
        <f t="shared" si="21"/>
        <v>#NUM!</v>
      </c>
      <c r="D380" s="2" t="e">
        <f t="shared" si="22"/>
        <v>#NUM!</v>
      </c>
      <c r="E380" s="8" t="e">
        <f t="shared" si="23"/>
        <v>#NUM!</v>
      </c>
    </row>
  </sheetData>
  <phoneticPr fontId="3" type="noConversion"/>
  <conditionalFormatting sqref="A21:E380">
    <cfRule type="expression" dxfId="1" priority="1" stopIfTrue="1">
      <formula>$A21&gt;($B$14*$B$16)</formula>
    </cfRule>
    <cfRule type="expression" dxfId="0" priority="2" stopIfTrue="1">
      <formula>$A21=($B$14*$B$16)</formula>
    </cfRule>
  </conditionalFormatting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Scroll Bar 6">
              <controlPr locked="0" defaultSize="0" autoPict="0">
                <anchor moveWithCells="1">
                  <from>
                    <xdr:col>7</xdr:col>
                    <xdr:colOff>0</xdr:colOff>
                    <xdr:row>35</xdr:row>
                    <xdr:rowOff>9525</xdr:rowOff>
                  </from>
                  <to>
                    <xdr:col>13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"/>
  <sheetViews>
    <sheetView workbookViewId="0">
      <selection activeCell="C1" sqref="C1"/>
    </sheetView>
  </sheetViews>
  <sheetFormatPr defaultColWidth="8" defaultRowHeight="12.75" x14ac:dyDescent="0.2"/>
  <cols>
    <col min="1" max="16384" width="8" style="1"/>
  </cols>
  <sheetData/>
  <sheetProtection password="DB93" sheet="1" objects="1" scenarios="1"/>
  <phoneticPr fontId="3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"/>
  <sheetViews>
    <sheetView workbookViewId="0">
      <selection activeCell="C1" sqref="C1"/>
    </sheetView>
  </sheetViews>
  <sheetFormatPr defaultColWidth="8" defaultRowHeight="12.75" x14ac:dyDescent="0.2"/>
  <cols>
    <col min="1" max="16384" width="8" style="1"/>
  </cols>
  <sheetData/>
  <sheetProtection password="DB93" sheet="1" objects="1" scenarios="1"/>
  <phoneticPr fontId="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Amortization Schedule</vt:lpstr>
      <vt:lpstr>Copyright Info</vt:lpstr>
    </vt:vector>
  </TitlesOfParts>
  <Company>www.TVMCalcs.com</Company>
  <LinksUpToDate>false</LinksUpToDate>
  <SharedDoc>false</SharedDoc>
  <HyperlinkBase>http://www.tvmcalcs.com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R. Mayes, Ph.D.</dc:creator>
  <cp:lastModifiedBy>Hein </cp:lastModifiedBy>
  <dcterms:created xsi:type="dcterms:W3CDTF">2007-07-13T22:36:40Z</dcterms:created>
  <dcterms:modified xsi:type="dcterms:W3CDTF">2022-10-16T22:41:47Z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 by Timothy R. Mayes, Ph.D.</vt:lpwstr>
  </property>
</Properties>
</file>